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894"/>
  </bookViews>
  <sheets>
    <sheet name="Analisis-STATGraph" sheetId="16" r:id="rId1"/>
  </sheets>
  <calcPr calcId="145621"/>
</workbook>
</file>

<file path=xl/calcChain.xml><?xml version="1.0" encoding="utf-8"?>
<calcChain xmlns="http://schemas.openxmlformats.org/spreadsheetml/2006/main">
  <c r="BP69" i="16" l="1"/>
  <c r="BO69" i="16"/>
  <c r="BN69" i="16"/>
  <c r="BM69" i="16"/>
  <c r="BL69" i="16"/>
  <c r="BK69" i="16"/>
  <c r="BJ69" i="16"/>
  <c r="BI69" i="16"/>
  <c r="BH69" i="16"/>
  <c r="BG69" i="16"/>
  <c r="BF69" i="16"/>
  <c r="BE69" i="16"/>
  <c r="BD69" i="16"/>
  <c r="BC69" i="16"/>
  <c r="BB69" i="16"/>
  <c r="BA69" i="16"/>
  <c r="AZ69" i="16"/>
  <c r="AY69" i="16"/>
  <c r="AX69" i="16"/>
  <c r="AW69" i="16"/>
  <c r="AV69" i="16"/>
  <c r="AU69" i="16"/>
  <c r="AT69" i="16"/>
  <c r="AS69" i="16"/>
  <c r="AR69" i="16"/>
  <c r="AQ69" i="16"/>
  <c r="AP69" i="16"/>
  <c r="AO69" i="16"/>
  <c r="AN69" i="16"/>
  <c r="AM69" i="16"/>
  <c r="AL69" i="16"/>
  <c r="AK69" i="16"/>
  <c r="AJ69" i="16"/>
  <c r="AI69" i="16"/>
  <c r="AH69" i="16"/>
  <c r="AG69" i="16"/>
  <c r="AF69" i="16"/>
  <c r="AE69" i="16"/>
  <c r="AD69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K69" i="16"/>
  <c r="J69" i="16"/>
  <c r="I69" i="16"/>
  <c r="H69" i="16"/>
  <c r="G69" i="16"/>
  <c r="F69" i="16"/>
  <c r="E69" i="16"/>
  <c r="D69" i="16"/>
  <c r="C69" i="16"/>
  <c r="BP68" i="16"/>
  <c r="BO68" i="16"/>
  <c r="BN68" i="16"/>
  <c r="BM68" i="16"/>
  <c r="BL68" i="16"/>
  <c r="BK68" i="16"/>
  <c r="BJ68" i="16"/>
  <c r="BI68" i="16"/>
  <c r="BH68" i="16"/>
  <c r="BG68" i="16"/>
  <c r="BF68" i="16"/>
  <c r="BE68" i="16"/>
  <c r="BD68" i="16"/>
  <c r="BC68" i="16"/>
  <c r="BB68" i="16"/>
  <c r="BA68" i="16"/>
  <c r="AZ68" i="16"/>
  <c r="AY68" i="16"/>
  <c r="AX68" i="16"/>
  <c r="AW68" i="16"/>
  <c r="AV68" i="16"/>
  <c r="AU68" i="16"/>
  <c r="AT68" i="16"/>
  <c r="AS68" i="16"/>
  <c r="AR68" i="16"/>
  <c r="AQ68" i="16"/>
  <c r="AP68" i="16"/>
  <c r="AO68" i="16"/>
  <c r="AN68" i="16"/>
  <c r="AM68" i="16"/>
  <c r="AL68" i="16"/>
  <c r="AK68" i="16"/>
  <c r="AJ68" i="16"/>
  <c r="AI68" i="16"/>
  <c r="AH68" i="16"/>
  <c r="AG68" i="16"/>
  <c r="AF68" i="16"/>
  <c r="AE68" i="16"/>
  <c r="AD68" i="16"/>
  <c r="AC68" i="16"/>
  <c r="AB68" i="16"/>
  <c r="AA68" i="16"/>
  <c r="Z68" i="16"/>
  <c r="Y68" i="16"/>
  <c r="X68" i="16"/>
  <c r="W68" i="16"/>
  <c r="V68" i="16"/>
  <c r="U68" i="16"/>
  <c r="T68" i="16"/>
  <c r="S68" i="16"/>
  <c r="R68" i="16"/>
  <c r="Q68" i="16"/>
  <c r="P68" i="16"/>
  <c r="O68" i="16"/>
  <c r="N68" i="16"/>
  <c r="M68" i="16"/>
  <c r="L68" i="16"/>
  <c r="K68" i="16"/>
  <c r="J68" i="16"/>
  <c r="I68" i="16"/>
  <c r="H68" i="16"/>
  <c r="G68" i="16"/>
  <c r="F68" i="16"/>
  <c r="E68" i="16"/>
  <c r="D68" i="16"/>
  <c r="C68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AI43" i="16"/>
  <c r="AJ43" i="16"/>
  <c r="AK43" i="16"/>
  <c r="AL43" i="16"/>
  <c r="AM43" i="16"/>
  <c r="AN43" i="16"/>
  <c r="AO43" i="16"/>
  <c r="AP43" i="16"/>
  <c r="AQ43" i="16"/>
  <c r="AR43" i="16"/>
  <c r="AS43" i="16"/>
  <c r="AT43" i="16"/>
  <c r="AU43" i="16"/>
  <c r="AV43" i="16"/>
  <c r="AW43" i="16"/>
  <c r="AX43" i="16"/>
  <c r="AY43" i="16"/>
  <c r="AZ43" i="16"/>
  <c r="BA43" i="16"/>
  <c r="BB43" i="16"/>
  <c r="BC43" i="16"/>
  <c r="BD43" i="16"/>
  <c r="BE43" i="16"/>
  <c r="BF43" i="16"/>
  <c r="BG43" i="16"/>
  <c r="BH43" i="16"/>
  <c r="BI43" i="16"/>
  <c r="BJ43" i="16"/>
  <c r="BK43" i="16"/>
  <c r="BL43" i="16"/>
  <c r="BM43" i="16"/>
  <c r="BN43" i="16"/>
  <c r="BO43" i="16"/>
  <c r="BP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AI44" i="16"/>
  <c r="AJ44" i="16"/>
  <c r="AK44" i="16"/>
  <c r="AL44" i="16"/>
  <c r="AM44" i="16"/>
  <c r="AN44" i="16"/>
  <c r="AO44" i="16"/>
  <c r="AP44" i="16"/>
  <c r="AQ44" i="16"/>
  <c r="AR44" i="16"/>
  <c r="AS44" i="16"/>
  <c r="AT44" i="16"/>
  <c r="AU44" i="16"/>
  <c r="AV44" i="16"/>
  <c r="AW44" i="16"/>
  <c r="AX44" i="16"/>
  <c r="AY44" i="16"/>
  <c r="AZ44" i="16"/>
  <c r="BA44" i="16"/>
  <c r="BB44" i="16"/>
  <c r="BC44" i="16"/>
  <c r="BD44" i="16"/>
  <c r="BE44" i="16"/>
  <c r="BF44" i="16"/>
  <c r="BG44" i="16"/>
  <c r="BH44" i="16"/>
  <c r="BI44" i="16"/>
  <c r="BJ44" i="16"/>
  <c r="BK44" i="16"/>
  <c r="BL44" i="16"/>
  <c r="BM44" i="16"/>
  <c r="BN44" i="16"/>
  <c r="BO44" i="16"/>
  <c r="BP44" i="16"/>
  <c r="C44" i="16"/>
  <c r="C43" i="16"/>
  <c r="AH45" i="16" l="1"/>
  <c r="V47" i="16"/>
  <c r="N47" i="16"/>
  <c r="BO47" i="16"/>
  <c r="BK45" i="16"/>
  <c r="BD45" i="16"/>
  <c r="AZ47" i="16"/>
  <c r="AW47" i="16"/>
  <c r="AK47" i="16"/>
  <c r="BN47" i="16"/>
  <c r="BJ47" i="16"/>
  <c r="BL46" i="16"/>
  <c r="BE46" i="16"/>
  <c r="AY46" i="16"/>
  <c r="U46" i="16"/>
  <c r="E46" i="16"/>
  <c r="E72" i="16"/>
  <c r="I72" i="16"/>
  <c r="M72" i="16"/>
  <c r="BA47" i="16"/>
  <c r="AX45" i="16"/>
  <c r="AP45" i="16"/>
  <c r="AL47" i="16"/>
  <c r="AI45" i="16"/>
  <c r="AA45" i="16"/>
  <c r="W47" i="16"/>
  <c r="S45" i="16"/>
  <c r="O47" i="16"/>
  <c r="K45" i="16"/>
  <c r="G47" i="16"/>
  <c r="D45" i="16"/>
  <c r="BM46" i="16"/>
  <c r="AQ46" i="16"/>
  <c r="T46" i="16"/>
  <c r="BJ45" i="16"/>
  <c r="P70" i="16"/>
  <c r="AF70" i="16"/>
  <c r="BB70" i="16"/>
  <c r="BP70" i="16"/>
  <c r="H70" i="16"/>
  <c r="X70" i="16"/>
  <c r="AM70" i="16"/>
  <c r="AU70" i="16"/>
  <c r="BH70" i="16"/>
  <c r="Z45" i="16"/>
  <c r="D72" i="16"/>
  <c r="G72" i="16"/>
  <c r="K72" i="16"/>
  <c r="O72" i="16"/>
  <c r="I71" i="16"/>
  <c r="AJ46" i="16"/>
  <c r="AB46" i="16"/>
  <c r="L46" i="16"/>
  <c r="BC45" i="16"/>
  <c r="AW45" i="16"/>
  <c r="AO45" i="16"/>
  <c r="AH47" i="16"/>
  <c r="R45" i="16"/>
  <c r="J45" i="16"/>
  <c r="F47" i="16"/>
  <c r="BF46" i="16"/>
  <c r="AR46" i="16"/>
  <c r="AC46" i="16"/>
  <c r="M46" i="16"/>
  <c r="AD70" i="16"/>
  <c r="AS70" i="16"/>
  <c r="F71" i="16"/>
  <c r="F72" i="16"/>
  <c r="N71" i="16"/>
  <c r="N72" i="16"/>
  <c r="Z71" i="16"/>
  <c r="Z72" i="16"/>
  <c r="AH71" i="16"/>
  <c r="AH72" i="16"/>
  <c r="AO71" i="16"/>
  <c r="AO72" i="16"/>
  <c r="AW71" i="16"/>
  <c r="AW72" i="16"/>
  <c r="BC71" i="16"/>
  <c r="BC72" i="16"/>
  <c r="S72" i="16"/>
  <c r="S71" i="16"/>
  <c r="AA72" i="16"/>
  <c r="AA71" i="16"/>
  <c r="AI72" i="16"/>
  <c r="AI71" i="16"/>
  <c r="AP72" i="16"/>
  <c r="AP71" i="16"/>
  <c r="AX72" i="16"/>
  <c r="AX71" i="16"/>
  <c r="BD72" i="16"/>
  <c r="BD71" i="16"/>
  <c r="BO72" i="16"/>
  <c r="BO71" i="16"/>
  <c r="N70" i="16"/>
  <c r="G71" i="16"/>
  <c r="G70" i="16"/>
  <c r="O70" i="16"/>
  <c r="W70" i="16"/>
  <c r="AE70" i="16"/>
  <c r="AL70" i="16"/>
  <c r="AT70" i="16"/>
  <c r="AX70" i="16"/>
  <c r="BD70" i="16"/>
  <c r="BO70" i="16"/>
  <c r="L71" i="16"/>
  <c r="L72" i="16"/>
  <c r="AB71" i="16"/>
  <c r="AB72" i="16"/>
  <c r="C71" i="16"/>
  <c r="C72" i="16"/>
  <c r="J71" i="16"/>
  <c r="J72" i="16"/>
  <c r="R71" i="16"/>
  <c r="R72" i="16"/>
  <c r="V71" i="16"/>
  <c r="V72" i="16"/>
  <c r="AD71" i="16"/>
  <c r="AD72" i="16"/>
  <c r="AK71" i="16"/>
  <c r="AK72" i="16"/>
  <c r="AS71" i="16"/>
  <c r="AS72" i="16"/>
  <c r="AZ71" i="16"/>
  <c r="AZ72" i="16"/>
  <c r="BJ71" i="16"/>
  <c r="BJ72" i="16"/>
  <c r="BN71" i="16"/>
  <c r="BN72" i="16"/>
  <c r="W72" i="16"/>
  <c r="W71" i="16"/>
  <c r="AE72" i="16"/>
  <c r="AE71" i="16"/>
  <c r="AL72" i="16"/>
  <c r="AL71" i="16"/>
  <c r="AT72" i="16"/>
  <c r="AT71" i="16"/>
  <c r="BA72" i="16"/>
  <c r="BA71" i="16"/>
  <c r="BG72" i="16"/>
  <c r="BG71" i="16"/>
  <c r="BK72" i="16"/>
  <c r="BK71" i="16"/>
  <c r="F70" i="16"/>
  <c r="V70" i="16"/>
  <c r="AK70" i="16"/>
  <c r="AZ70" i="16"/>
  <c r="BN70" i="16"/>
  <c r="O71" i="16"/>
  <c r="D70" i="16"/>
  <c r="K70" i="16"/>
  <c r="S70" i="16"/>
  <c r="AA70" i="16"/>
  <c r="AI70" i="16"/>
  <c r="AP70" i="16"/>
  <c r="BA70" i="16"/>
  <c r="BG70" i="16"/>
  <c r="BK70" i="16"/>
  <c r="H71" i="16"/>
  <c r="H72" i="16"/>
  <c r="P71" i="16"/>
  <c r="P72" i="16"/>
  <c r="T71" i="16"/>
  <c r="T72" i="16"/>
  <c r="X71" i="16"/>
  <c r="X72" i="16"/>
  <c r="AF71" i="16"/>
  <c r="AF72" i="16"/>
  <c r="AJ71" i="16"/>
  <c r="AJ72" i="16"/>
  <c r="AM71" i="16"/>
  <c r="AM72" i="16"/>
  <c r="AQ71" i="16"/>
  <c r="AQ72" i="16"/>
  <c r="AU71" i="16"/>
  <c r="AU72" i="16"/>
  <c r="BB71" i="16"/>
  <c r="BB72" i="16"/>
  <c r="BE71" i="16"/>
  <c r="BE72" i="16"/>
  <c r="BH71" i="16"/>
  <c r="BH72" i="16"/>
  <c r="BL71" i="16"/>
  <c r="BL72" i="16"/>
  <c r="BP71" i="16"/>
  <c r="BP72" i="16"/>
  <c r="Q71" i="16"/>
  <c r="Q72" i="16"/>
  <c r="U71" i="16"/>
  <c r="U72" i="16"/>
  <c r="Y71" i="16"/>
  <c r="Y72" i="16"/>
  <c r="AC71" i="16"/>
  <c r="AC72" i="16"/>
  <c r="AG71" i="16"/>
  <c r="AG72" i="16"/>
  <c r="AN71" i="16"/>
  <c r="AN72" i="16"/>
  <c r="AR71" i="16"/>
  <c r="AR72" i="16"/>
  <c r="AV71" i="16"/>
  <c r="AV72" i="16"/>
  <c r="AY71" i="16"/>
  <c r="AY72" i="16"/>
  <c r="BF71" i="16"/>
  <c r="BF72" i="16"/>
  <c r="BI71" i="16"/>
  <c r="BI72" i="16"/>
  <c r="BM71" i="16"/>
  <c r="BM72" i="16"/>
  <c r="C70" i="16"/>
  <c r="J70" i="16"/>
  <c r="R70" i="16"/>
  <c r="Z70" i="16"/>
  <c r="AH70" i="16"/>
  <c r="AO70" i="16"/>
  <c r="AW70" i="16"/>
  <c r="BC70" i="16"/>
  <c r="BJ70" i="16"/>
  <c r="D71" i="16"/>
  <c r="K71" i="16"/>
  <c r="E70" i="16"/>
  <c r="I70" i="16"/>
  <c r="M70" i="16"/>
  <c r="Q70" i="16"/>
  <c r="U70" i="16"/>
  <c r="Y70" i="16"/>
  <c r="AC70" i="16"/>
  <c r="AG70" i="16"/>
  <c r="AN70" i="16"/>
  <c r="AR70" i="16"/>
  <c r="AV70" i="16"/>
  <c r="AY70" i="16"/>
  <c r="BF70" i="16"/>
  <c r="BI70" i="16"/>
  <c r="BM70" i="16"/>
  <c r="L70" i="16"/>
  <c r="T70" i="16"/>
  <c r="AB70" i="16"/>
  <c r="AJ70" i="16"/>
  <c r="AQ70" i="16"/>
  <c r="BE70" i="16"/>
  <c r="BL70" i="16"/>
  <c r="E71" i="16"/>
  <c r="M71" i="16"/>
  <c r="BN46" i="16"/>
  <c r="BJ46" i="16"/>
  <c r="BC46" i="16"/>
  <c r="AZ46" i="16"/>
  <c r="AW46" i="16"/>
  <c r="AS46" i="16"/>
  <c r="AO46" i="16"/>
  <c r="AK46" i="16"/>
  <c r="AH46" i="16"/>
  <c r="AD46" i="16"/>
  <c r="Z46" i="16"/>
  <c r="V46" i="16"/>
  <c r="R46" i="16"/>
  <c r="N46" i="16"/>
  <c r="J46" i="16"/>
  <c r="F46" i="16"/>
  <c r="BF47" i="16"/>
  <c r="AR47" i="16"/>
  <c r="AC47" i="16"/>
  <c r="BM45" i="16"/>
  <c r="BI45" i="16"/>
  <c r="BF45" i="16"/>
  <c r="AY45" i="16"/>
  <c r="AV45" i="16"/>
  <c r="AR45" i="16"/>
  <c r="AN45" i="16"/>
  <c r="AG45" i="16"/>
  <c r="AC45" i="16"/>
  <c r="Y45" i="16"/>
  <c r="BO46" i="16"/>
  <c r="BK46" i="16"/>
  <c r="BG46" i="16"/>
  <c r="BD46" i="16"/>
  <c r="BA46" i="16"/>
  <c r="AX46" i="16"/>
  <c r="AT46" i="16"/>
  <c r="AP46" i="16"/>
  <c r="AL46" i="16"/>
  <c r="AI46" i="16"/>
  <c r="AE46" i="16"/>
  <c r="AA46" i="16"/>
  <c r="W46" i="16"/>
  <c r="S46" i="16"/>
  <c r="O46" i="16"/>
  <c r="K46" i="16"/>
  <c r="G46" i="16"/>
  <c r="D46" i="16"/>
  <c r="M45" i="16"/>
  <c r="M47" i="16"/>
  <c r="BI47" i="16"/>
  <c r="AV47" i="16"/>
  <c r="BL45" i="16"/>
  <c r="BL47" i="16"/>
  <c r="BE45" i="16"/>
  <c r="BE47" i="16"/>
  <c r="AQ45" i="16"/>
  <c r="AQ47" i="16"/>
  <c r="AJ45" i="16"/>
  <c r="AJ47" i="16"/>
  <c r="AF45" i="16"/>
  <c r="AF47" i="16"/>
  <c r="X45" i="16"/>
  <c r="X47" i="16"/>
  <c r="P45" i="16"/>
  <c r="P47" i="16"/>
  <c r="U45" i="16"/>
  <c r="U47" i="16"/>
  <c r="Q45" i="16"/>
  <c r="Q47" i="16"/>
  <c r="I45" i="16"/>
  <c r="I47" i="16"/>
  <c r="E45" i="16"/>
  <c r="E47" i="16"/>
  <c r="BD47" i="16"/>
  <c r="AP47" i="16"/>
  <c r="AG47" i="16"/>
  <c r="AA47" i="16"/>
  <c r="BP45" i="16"/>
  <c r="BP47" i="16"/>
  <c r="BH45" i="16"/>
  <c r="BH47" i="16"/>
  <c r="BB45" i="16"/>
  <c r="BB47" i="16"/>
  <c r="AU45" i="16"/>
  <c r="AU47" i="16"/>
  <c r="AM45" i="16"/>
  <c r="AM47" i="16"/>
  <c r="AB45" i="16"/>
  <c r="AB47" i="16"/>
  <c r="T45" i="16"/>
  <c r="T47" i="16"/>
  <c r="L45" i="16"/>
  <c r="L47" i="16"/>
  <c r="H45" i="16"/>
  <c r="H47" i="16"/>
  <c r="BM47" i="16"/>
  <c r="BG47" i="16"/>
  <c r="BC47" i="16"/>
  <c r="AY47" i="16"/>
  <c r="AT47" i="16"/>
  <c r="AO47" i="16"/>
  <c r="AE47" i="16"/>
  <c r="Z47" i="16"/>
  <c r="S47" i="16"/>
  <c r="K47" i="16"/>
  <c r="D47" i="16"/>
  <c r="BI46" i="16"/>
  <c r="AV46" i="16"/>
  <c r="AN46" i="16"/>
  <c r="AG46" i="16"/>
  <c r="Y46" i="16"/>
  <c r="Q46" i="16"/>
  <c r="I46" i="16"/>
  <c r="BO45" i="16"/>
  <c r="BG45" i="16"/>
  <c r="BA45" i="16"/>
  <c r="AT45" i="16"/>
  <c r="AL45" i="16"/>
  <c r="AE45" i="16"/>
  <c r="W45" i="16"/>
  <c r="O45" i="16"/>
  <c r="G45" i="16"/>
  <c r="BK47" i="16"/>
  <c r="AX47" i="16"/>
  <c r="AS47" i="16"/>
  <c r="AN47" i="16"/>
  <c r="AI47" i="16"/>
  <c r="AD47" i="16"/>
  <c r="Y47" i="16"/>
  <c r="R47" i="16"/>
  <c r="J47" i="16"/>
  <c r="BP46" i="16"/>
  <c r="BH46" i="16"/>
  <c r="BB46" i="16"/>
  <c r="AU46" i="16"/>
  <c r="AM46" i="16"/>
  <c r="AF46" i="16"/>
  <c r="X46" i="16"/>
  <c r="P46" i="16"/>
  <c r="H46" i="16"/>
  <c r="BN45" i="16"/>
  <c r="AZ45" i="16"/>
  <c r="AS45" i="16"/>
  <c r="AK45" i="16"/>
  <c r="AD45" i="16"/>
  <c r="V45" i="16"/>
  <c r="N45" i="16"/>
  <c r="F45" i="16"/>
  <c r="C45" i="16"/>
  <c r="C47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AI19" i="16"/>
  <c r="AJ19" i="16"/>
  <c r="AK19" i="16"/>
  <c r="AL19" i="16"/>
  <c r="AM19" i="16"/>
  <c r="AN19" i="16"/>
  <c r="AO19" i="16"/>
  <c r="AP19" i="16"/>
  <c r="AQ19" i="16"/>
  <c r="AR19" i="16"/>
  <c r="AS19" i="16"/>
  <c r="AT19" i="16"/>
  <c r="AU19" i="16"/>
  <c r="AV19" i="16"/>
  <c r="AW19" i="16"/>
  <c r="AX19" i="16"/>
  <c r="AY19" i="16"/>
  <c r="AZ19" i="16"/>
  <c r="BA19" i="16"/>
  <c r="BB19" i="16"/>
  <c r="BC19" i="16"/>
  <c r="BD19" i="16"/>
  <c r="BE19" i="16"/>
  <c r="BF19" i="16"/>
  <c r="BG19" i="16"/>
  <c r="BH19" i="16"/>
  <c r="BI19" i="16"/>
  <c r="BJ19" i="16"/>
  <c r="BK19" i="16"/>
  <c r="BL19" i="16"/>
  <c r="BM19" i="16"/>
  <c r="BN19" i="16"/>
  <c r="BO19" i="16"/>
  <c r="BP19" i="16"/>
  <c r="C19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AI18" i="16"/>
  <c r="AJ18" i="16"/>
  <c r="AK18" i="16"/>
  <c r="AL18" i="16"/>
  <c r="AM18" i="16"/>
  <c r="AN18" i="16"/>
  <c r="AO18" i="16"/>
  <c r="AP18" i="16"/>
  <c r="AQ18" i="16"/>
  <c r="AR18" i="16"/>
  <c r="AS18" i="16"/>
  <c r="AT18" i="16"/>
  <c r="AU18" i="16"/>
  <c r="AV18" i="16"/>
  <c r="AW18" i="16"/>
  <c r="AX18" i="16"/>
  <c r="AY18" i="16"/>
  <c r="AZ18" i="16"/>
  <c r="BA18" i="16"/>
  <c r="BB18" i="16"/>
  <c r="BC18" i="16"/>
  <c r="BD18" i="16"/>
  <c r="BE18" i="16"/>
  <c r="BF18" i="16"/>
  <c r="BG18" i="16"/>
  <c r="BH18" i="16"/>
  <c r="BI18" i="16"/>
  <c r="BJ18" i="16"/>
  <c r="BK18" i="16"/>
  <c r="BL18" i="16"/>
  <c r="BM18" i="16"/>
  <c r="BN18" i="16"/>
  <c r="BO18" i="16"/>
  <c r="BP18" i="16"/>
  <c r="C18" i="16"/>
  <c r="BG21" i="16" l="1"/>
  <c r="BN22" i="16"/>
  <c r="BJ22" i="16"/>
  <c r="BC22" i="16"/>
  <c r="AZ22" i="16"/>
  <c r="AW22" i="16"/>
  <c r="AS22" i="16"/>
  <c r="AO22" i="16"/>
  <c r="AK22" i="16"/>
  <c r="AH22" i="16"/>
  <c r="AD22" i="16"/>
  <c r="Z22" i="16"/>
  <c r="V22" i="16"/>
  <c r="R22" i="16"/>
  <c r="N22" i="16"/>
  <c r="J22" i="16"/>
  <c r="F22" i="16"/>
  <c r="AM21" i="16"/>
  <c r="AJ21" i="16"/>
  <c r="H21" i="16"/>
  <c r="BO22" i="16"/>
  <c r="BK22" i="16"/>
  <c r="BG22" i="16"/>
  <c r="BD21" i="16"/>
  <c r="BA22" i="16"/>
  <c r="AX22" i="16"/>
  <c r="AT22" i="16"/>
  <c r="AP22" i="16"/>
  <c r="AL22" i="16"/>
  <c r="AI22" i="16"/>
  <c r="AE22" i="16"/>
  <c r="AA22" i="16"/>
  <c r="W22" i="16"/>
  <c r="S22" i="16"/>
  <c r="O22" i="16"/>
  <c r="K22" i="16"/>
  <c r="G22" i="16"/>
  <c r="D22" i="16"/>
  <c r="C22" i="16"/>
  <c r="BM22" i="16"/>
  <c r="BI22" i="16"/>
  <c r="BF22" i="16"/>
  <c r="AY22" i="16"/>
  <c r="AV22" i="16"/>
  <c r="AR22" i="16"/>
  <c r="AN22" i="16"/>
  <c r="AG22" i="16"/>
  <c r="AC22" i="16"/>
  <c r="Y22" i="16"/>
  <c r="U22" i="16"/>
  <c r="Q22" i="16"/>
  <c r="M22" i="16"/>
  <c r="I22" i="16"/>
  <c r="E22" i="16"/>
  <c r="C46" i="16"/>
  <c r="C21" i="16"/>
  <c r="BM20" i="16"/>
  <c r="BI21" i="16"/>
  <c r="BF20" i="16"/>
  <c r="AY20" i="16"/>
  <c r="AV21" i="16"/>
  <c r="AR21" i="16"/>
  <c r="AN21" i="16"/>
  <c r="AG21" i="16"/>
  <c r="AC21" i="16"/>
  <c r="Y21" i="16"/>
  <c r="U21" i="16"/>
  <c r="Q21" i="16"/>
  <c r="M21" i="16"/>
  <c r="I21" i="16"/>
  <c r="E21" i="16"/>
  <c r="BP22" i="16"/>
  <c r="BL22" i="16"/>
  <c r="BH22" i="16"/>
  <c r="BE22" i="16"/>
  <c r="BB22" i="16"/>
  <c r="AU22" i="16"/>
  <c r="AQ22" i="16"/>
  <c r="AM22" i="16"/>
  <c r="AJ22" i="16"/>
  <c r="AF22" i="16"/>
  <c r="AB22" i="16"/>
  <c r="X22" i="16"/>
  <c r="T22" i="16"/>
  <c r="P22" i="16"/>
  <c r="L22" i="16"/>
  <c r="H22" i="16"/>
  <c r="AQ21" i="16"/>
  <c r="L21" i="16"/>
  <c r="BL21" i="16"/>
  <c r="BE21" i="16"/>
  <c r="AQ20" i="16"/>
  <c r="AF20" i="16"/>
  <c r="AB20" i="16"/>
  <c r="T20" i="16"/>
  <c r="L20" i="16"/>
  <c r="BD22" i="16"/>
  <c r="BO20" i="16"/>
  <c r="BG20" i="16"/>
  <c r="BA20" i="16"/>
  <c r="AT21" i="16"/>
  <c r="AL21" i="16"/>
  <c r="AE21" i="16"/>
  <c r="W21" i="16"/>
  <c r="K20" i="16"/>
  <c r="BO21" i="16"/>
  <c r="BA21" i="16"/>
  <c r="T21" i="16"/>
  <c r="AB21" i="16"/>
  <c r="BP21" i="16"/>
  <c r="BH21" i="16"/>
  <c r="BB21" i="16"/>
  <c r="AU20" i="16"/>
  <c r="AM20" i="16"/>
  <c r="AJ20" i="16"/>
  <c r="X20" i="16"/>
  <c r="P20" i="16"/>
  <c r="H20" i="16"/>
  <c r="X21" i="16"/>
  <c r="BK20" i="16"/>
  <c r="BD20" i="16"/>
  <c r="AX20" i="16"/>
  <c r="AP20" i="16"/>
  <c r="AI21" i="16"/>
  <c r="AA20" i="16"/>
  <c r="S20" i="16"/>
  <c r="O21" i="16"/>
  <c r="G21" i="16"/>
  <c r="D20" i="16"/>
  <c r="BN21" i="16"/>
  <c r="BJ20" i="16"/>
  <c r="BC20" i="16"/>
  <c r="AZ21" i="16"/>
  <c r="AW21" i="16"/>
  <c r="AS20" i="16"/>
  <c r="AO21" i="16"/>
  <c r="AK20" i="16"/>
  <c r="AH20" i="16"/>
  <c r="AD21" i="16"/>
  <c r="Z20" i="16"/>
  <c r="V21" i="16"/>
  <c r="R20" i="16"/>
  <c r="N20" i="16"/>
  <c r="J21" i="16"/>
  <c r="F20" i="16"/>
  <c r="BK21" i="16"/>
  <c r="AU21" i="16"/>
  <c r="AF21" i="16"/>
  <c r="P21" i="16"/>
  <c r="BN20" i="16"/>
  <c r="AZ20" i="16"/>
  <c r="AT20" i="16"/>
  <c r="AI20" i="16"/>
  <c r="G20" i="16"/>
  <c r="C20" i="16"/>
  <c r="BJ21" i="16"/>
  <c r="BC21" i="16"/>
  <c r="AX21" i="16"/>
  <c r="AP21" i="16"/>
  <c r="AA21" i="16"/>
  <c r="S21" i="16"/>
  <c r="K21" i="16"/>
  <c r="D21" i="16"/>
  <c r="BI20" i="16"/>
  <c r="AW20" i="16"/>
  <c r="AO20" i="16"/>
  <c r="AD20" i="16"/>
  <c r="V20" i="16"/>
  <c r="J20" i="16"/>
  <c r="BM21" i="16"/>
  <c r="BF21" i="16"/>
  <c r="AY21" i="16"/>
  <c r="AS21" i="16"/>
  <c r="AK21" i="16"/>
  <c r="AH21" i="16"/>
  <c r="Z21" i="16"/>
  <c r="R21" i="16"/>
  <c r="N21" i="16"/>
  <c r="F21" i="16"/>
  <c r="BP20" i="16"/>
  <c r="BL20" i="16"/>
  <c r="BH20" i="16"/>
  <c r="BE20" i="16"/>
  <c r="BB20" i="16"/>
  <c r="AV20" i="16"/>
  <c r="AR20" i="16"/>
  <c r="AN20" i="16"/>
  <c r="AG20" i="16"/>
  <c r="AC20" i="16"/>
  <c r="Y20" i="16"/>
  <c r="U20" i="16"/>
  <c r="Q20" i="16"/>
  <c r="M20" i="16"/>
  <c r="I20" i="16"/>
  <c r="E20" i="16"/>
  <c r="AL20" i="16"/>
  <c r="AE20" i="16"/>
  <c r="W20" i="16"/>
  <c r="O20" i="16"/>
</calcChain>
</file>

<file path=xl/connections.xml><?xml version="1.0" encoding="utf-8"?>
<connections xmlns="http://schemas.openxmlformats.org/spreadsheetml/2006/main">
  <connection id="1" name="Texturas_s3-a0_norm" type="6" refreshedVersion="4" background="1">
    <textPr codePage="850" sourceFile="A:\(2012 - ) Hospital Universitario Alava\Colaboración y proyectos\Texturas y su analisis\NECR vs SNR vs Texturas\SE_completas\frames por reconstruccion\WB_CTAC\Texturas_s3-a0_norm.txt" thousands=" 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2" name="Texturas_s3-a0_norm1" type="6" refreshedVersion="4" background="1">
    <textPr codePage="850" firstRow="2" sourceFile="A:\(2012 - ) Hospital Universitario Alava\Colaboración y proyectos\Texturas y su analisis\NECR vs SNR vs Texturas\SE_completas\frames por reconstruccion\HN_CTAC\Texturas_s3-a0_norm.txt" thousands=" 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3" name="Texturas_s3-a0_norm2" type="6" refreshedVersion="4" background="1">
    <textPr codePage="850" firstRow="2" sourceFile="A:\(2012 - ) Hospital Universitario Alava\Colaboración y proyectos\Texturas y su analisis\NECR vs SNR vs Texturas\SE_completas\frames por reconstruccion\3D_RAMLA\Texturas_s3-a0_norm.txt" thousands=" 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4" name="Texturas_s3-a0_norm3" type="6" refreshedVersion="4" background="1">
    <textPr codePage="850" firstRow="2" sourceFile="A:\(2012 - ) Hospital Universitario Alava\Colaboración y proyectos\Texturas y su analisis\NECR vs SNR vs Texturas\SE_completas\frames por reconstruccion\WB_CTAC\Texturas_s3-a0_norm.txt" thousands=" 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5" name="Texturas_s3-a0_norm4" type="6" refreshedVersion="4" background="1">
    <textPr codePage="850" firstRow="2" sourceFile="A:\(2012 - ) Hospital Universitario Alava\Colaboración y proyectos\Texturas y su analisis\NECR vs SNR vs Texturas\SE_completas\frames por reconstruccion\HN_CTAC\Texturas_s3-a0_norm.txt" decimal="," thousands=".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  <connection id="6" name="Texturas_s3-a0_norm5" type="6" refreshedVersion="4" background="1">
    <textPr codePage="850" firstRow="2" sourceFile="A:\(2012 - ) Hospital Universitario Alava\Colaboración y proyectos\Texturas y su analisis\NECR vs SNR vs Texturas\SE_completas\frames por reconstruccion\3D_RAMLA\Texturas_s3-a0_norm.txt" thousands=" ">
      <textFields count="13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 type="skip"/>
      </textFields>
    </textPr>
  </connection>
</connections>
</file>

<file path=xl/sharedStrings.xml><?xml version="1.0" encoding="utf-8"?>
<sst xmlns="http://schemas.openxmlformats.org/spreadsheetml/2006/main" count="222" uniqueCount="64">
  <si>
    <t>kBq/mL</t>
  </si>
  <si>
    <t>Mean</t>
  </si>
  <si>
    <t>SD</t>
  </si>
  <si>
    <t>WB_CTAC</t>
  </si>
  <si>
    <t>HN_CTAC</t>
  </si>
  <si>
    <t>3DRAMLA</t>
  </si>
  <si>
    <t>Contrast</t>
  </si>
  <si>
    <t>Entropy</t>
  </si>
  <si>
    <t>Homogeneity</t>
  </si>
  <si>
    <t>Variance</t>
  </si>
  <si>
    <t>Correlation</t>
  </si>
  <si>
    <t>Second angular moment</t>
  </si>
  <si>
    <t>Dissimilarity</t>
  </si>
  <si>
    <t>Inverse difference moment</t>
  </si>
  <si>
    <t>Short run emphasis</t>
  </si>
  <si>
    <t>Long run emphasis</t>
  </si>
  <si>
    <t>Intensity variability</t>
  </si>
  <si>
    <t>Run-length variability</t>
  </si>
  <si>
    <t>Run percentage</t>
  </si>
  <si>
    <t>Low-intensity run emphasis</t>
  </si>
  <si>
    <t>High-intensity run emphasis</t>
  </si>
  <si>
    <t>Low-intensity short-run emphasis</t>
  </si>
  <si>
    <t>High-intensity short-run emphasis</t>
  </si>
  <si>
    <t>Low-intensity long-run emphasis</t>
  </si>
  <si>
    <t>High-intensity long-run emphasis</t>
  </si>
  <si>
    <t>Coarseness</t>
  </si>
  <si>
    <t>Busyness</t>
  </si>
  <si>
    <t>Complexity</t>
  </si>
  <si>
    <t>Strength</t>
  </si>
  <si>
    <t>Short-zone emphasis</t>
  </si>
  <si>
    <t>Large-zone emphasis</t>
  </si>
  <si>
    <t>Size-zone variability</t>
  </si>
  <si>
    <t>Zone percentage</t>
  </si>
  <si>
    <t>Low-intensity zone emphasis</t>
  </si>
  <si>
    <t>High-intensity zone emphasis</t>
  </si>
  <si>
    <t>Low-intensity short-zone emphasis</t>
  </si>
  <si>
    <t>High-intensity short-zone emphasis</t>
  </si>
  <si>
    <t>Low-intensity large-zone emphasis</t>
  </si>
  <si>
    <t>High-intensity large-zone emphasis</t>
  </si>
  <si>
    <t>Minimum SUV</t>
  </si>
  <si>
    <t>Maximum SUV</t>
  </si>
  <si>
    <t>Mean SUV</t>
  </si>
  <si>
    <t>SUV Variance</t>
  </si>
  <si>
    <t>SUV SD</t>
  </si>
  <si>
    <t>SUV Skewness</t>
  </si>
  <si>
    <t>SUV Kurtosis</t>
  </si>
  <si>
    <t>SUV bias-corrected Skewness</t>
  </si>
  <si>
    <t>SUV bias-corrected Kurtosis</t>
  </si>
  <si>
    <t>TLG</t>
  </si>
  <si>
    <t>SULpeak</t>
  </si>
  <si>
    <t>Max spectrum</t>
  </si>
  <si>
    <t>Black-white symmetry</t>
  </si>
  <si>
    <t>Mean convergence</t>
  </si>
  <si>
    <t>Intensity</t>
  </si>
  <si>
    <t>Code Entropy</t>
  </si>
  <si>
    <t>Code Similarity</t>
  </si>
  <si>
    <t>Small number emphasis</t>
  </si>
  <si>
    <t>Large number emphasis</t>
  </si>
  <si>
    <t>Number nonuniformity</t>
  </si>
  <si>
    <t>Second moment</t>
  </si>
  <si>
    <t>Shapiro-Wilks</t>
  </si>
  <si>
    <t>95% IC +</t>
  </si>
  <si>
    <t>95% IC -</t>
  </si>
  <si>
    <t>Variability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</si>
</sst>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0.00000"/>
    <numFmt numFmtId="166" formatCode="0.0"/>
    <numFmt numFmtId="170" formatCode="0.0000"/>
  </numFmts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0" fillId="0" borderId="6" xfId="0" applyBorder="1"/>
    <xf numFmtId="11" fontId="0" fillId="0" borderId="0" xfId="0" applyNumberFormat="1"/>
    <xf numFmtId="0" fontId="0" fillId="0" borderId="0" xfId="0" applyAlignment="1">
      <alignment horizontal="right"/>
    </xf>
    <xf numFmtId="0" fontId="0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166" fontId="0" fillId="0" borderId="0" xfId="0" applyNumberFormat="1" applyBorder="1"/>
    <xf numFmtId="165" fontId="0" fillId="0" borderId="0" xfId="0" applyNumberFormat="1" applyBorder="1"/>
    <xf numFmtId="170" fontId="0" fillId="0" borderId="0" xfId="0" applyNumberFormat="1" applyBorder="1"/>
    <xf numFmtId="166" fontId="0" fillId="0" borderId="5" xfId="0" applyNumberFormat="1" applyBorder="1"/>
    <xf numFmtId="2" fontId="0" fillId="0" borderId="7" xfId="0" applyNumberFormat="1" applyBorder="1"/>
    <xf numFmtId="2" fontId="0" fillId="0" borderId="8" xfId="0" applyNumberFormat="1" applyBorder="1"/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72"/>
  <sheetViews>
    <sheetView tabSelected="1" zoomScale="55" zoomScaleNormal="55" workbookViewId="0">
      <selection activeCell="A64" sqref="A64"/>
    </sheetView>
  </sheetViews>
  <sheetFormatPr baseColWidth="10" defaultRowHeight="15" x14ac:dyDescent="0.25"/>
  <cols>
    <col min="1" max="1" width="14.7109375" bestFit="1" customWidth="1"/>
    <col min="2" max="2" width="14.42578125" customWidth="1"/>
    <col min="3" max="3" width="11.85546875" customWidth="1"/>
    <col min="4" max="7" width="11.42578125" customWidth="1"/>
    <col min="9" max="10" width="11.42578125" customWidth="1"/>
    <col min="13" max="23" width="11.42578125" customWidth="1"/>
    <col min="25" max="27" width="11.42578125" customWidth="1"/>
    <col min="29" max="59" width="11.42578125" customWidth="1"/>
    <col min="61" max="61" width="11.42578125" customWidth="1"/>
    <col min="63" max="67" width="11.42578125" customWidth="1"/>
  </cols>
  <sheetData>
    <row r="1" spans="1:68" ht="21" x14ac:dyDescent="0.35">
      <c r="A1" s="1" t="s">
        <v>3</v>
      </c>
      <c r="B1" s="6" t="s">
        <v>0</v>
      </c>
      <c r="C1" t="s">
        <v>11</v>
      </c>
      <c r="D1" t="s">
        <v>6</v>
      </c>
      <c r="E1" t="s">
        <v>8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6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16</v>
      </c>
      <c r="AA1" t="s">
        <v>31</v>
      </c>
      <c r="AB1" t="s">
        <v>32</v>
      </c>
      <c r="AC1" t="s">
        <v>33</v>
      </c>
      <c r="AD1" t="s">
        <v>34</v>
      </c>
      <c r="AE1" t="s">
        <v>35</v>
      </c>
      <c r="AF1" t="s">
        <v>36</v>
      </c>
      <c r="AG1" t="s">
        <v>37</v>
      </c>
      <c r="AH1" t="s">
        <v>38</v>
      </c>
      <c r="AI1" t="s">
        <v>11</v>
      </c>
      <c r="AJ1" t="s">
        <v>6</v>
      </c>
      <c r="AK1" t="s">
        <v>8</v>
      </c>
      <c r="AL1" t="s">
        <v>12</v>
      </c>
      <c r="AM1" t="s">
        <v>13</v>
      </c>
      <c r="AN1" t="s">
        <v>10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25</v>
      </c>
      <c r="BC1" t="s">
        <v>52</v>
      </c>
      <c r="BD1" t="s">
        <v>9</v>
      </c>
      <c r="BE1" t="s">
        <v>11</v>
      </c>
      <c r="BF1" t="s">
        <v>6</v>
      </c>
      <c r="BG1" t="s">
        <v>8</v>
      </c>
      <c r="BH1" t="s">
        <v>53</v>
      </c>
      <c r="BI1" t="s">
        <v>13</v>
      </c>
      <c r="BJ1" t="s">
        <v>54</v>
      </c>
      <c r="BK1" t="s">
        <v>55</v>
      </c>
      <c r="BL1" t="s">
        <v>56</v>
      </c>
      <c r="BM1" t="s">
        <v>57</v>
      </c>
      <c r="BN1" t="s">
        <v>58</v>
      </c>
      <c r="BO1" t="s">
        <v>59</v>
      </c>
      <c r="BP1" t="s">
        <v>7</v>
      </c>
    </row>
    <row r="2" spans="1:68" x14ac:dyDescent="0.25">
      <c r="B2" s="2">
        <v>19.58265630341322</v>
      </c>
      <c r="C2">
        <v>29858</v>
      </c>
      <c r="D2">
        <v>160376</v>
      </c>
      <c r="E2">
        <v>1051.7190000000001</v>
      </c>
      <c r="F2">
        <v>20712</v>
      </c>
      <c r="G2">
        <v>649.27970000000005</v>
      </c>
      <c r="H2">
        <v>0.81389</v>
      </c>
      <c r="I2">
        <v>1.8128</v>
      </c>
      <c r="J2">
        <v>32.957299999999996</v>
      </c>
      <c r="K2">
        <v>728.52480000000003</v>
      </c>
      <c r="L2">
        <v>0.81081000000000003</v>
      </c>
      <c r="M2">
        <v>2.7024000000000002E-3</v>
      </c>
      <c r="N2">
        <v>1043.5179000000001</v>
      </c>
      <c r="O2">
        <v>2.3792000000000002E-3</v>
      </c>
      <c r="P2">
        <v>869.29110000000003</v>
      </c>
      <c r="Q2">
        <v>4.1231000000000002E-3</v>
      </c>
      <c r="R2">
        <v>1793.4889000000001</v>
      </c>
      <c r="S2">
        <v>1.2766E-2</v>
      </c>
      <c r="T2">
        <v>1.7534000000000001E-4</v>
      </c>
      <c r="U2">
        <v>0.33438000000000001</v>
      </c>
      <c r="V2">
        <v>3.9537</v>
      </c>
      <c r="W2">
        <v>15.922499999999999</v>
      </c>
      <c r="X2">
        <v>0.85179000000000005</v>
      </c>
      <c r="Y2">
        <v>1.9153</v>
      </c>
      <c r="Z2">
        <v>23.0655</v>
      </c>
      <c r="AA2">
        <v>602.3356</v>
      </c>
      <c r="AB2">
        <v>0.61331000000000002</v>
      </c>
      <c r="AC2">
        <v>3.0406000000000001E-3</v>
      </c>
      <c r="AD2">
        <v>1081.2508</v>
      </c>
      <c r="AE2">
        <v>2.8111E-3</v>
      </c>
      <c r="AF2">
        <v>936.2278</v>
      </c>
      <c r="AG2">
        <v>4.7085E-3</v>
      </c>
      <c r="AH2">
        <v>1890.9468999999999</v>
      </c>
      <c r="AI2">
        <v>1.7386999999999999E-3</v>
      </c>
      <c r="AJ2">
        <v>38.700800000000001</v>
      </c>
      <c r="AK2">
        <v>0.25379000000000002</v>
      </c>
      <c r="AL2">
        <v>4.9981</v>
      </c>
      <c r="AM2">
        <v>0.15668000000000001</v>
      </c>
      <c r="AN2">
        <v>0.81964000000000004</v>
      </c>
      <c r="AO2">
        <v>0.88183</v>
      </c>
      <c r="AP2">
        <v>1.2423999999999999</v>
      </c>
      <c r="AQ2">
        <v>1.0508999999999999</v>
      </c>
      <c r="AR2">
        <v>3.8346999999999999E-3</v>
      </c>
      <c r="AS2">
        <v>6.1897000000000001E-2</v>
      </c>
      <c r="AT2">
        <v>0.35232000000000002</v>
      </c>
      <c r="AU2">
        <v>2.5512000000000001</v>
      </c>
      <c r="AV2">
        <v>0.3528</v>
      </c>
      <c r="AW2">
        <v>2.9977</v>
      </c>
      <c r="AX2">
        <v>74.457499999999996</v>
      </c>
      <c r="AY2">
        <v>1.2095</v>
      </c>
      <c r="AZ2">
        <v>2.7099999999999999E-2</v>
      </c>
      <c r="BA2">
        <v>12.104799999999999</v>
      </c>
      <c r="BB2">
        <v>3.3424000000000002E-2</v>
      </c>
      <c r="BC2">
        <v>124.298</v>
      </c>
      <c r="BD2">
        <v>6.3399000000000001</v>
      </c>
      <c r="BE2">
        <v>2.9717E-2</v>
      </c>
      <c r="BF2">
        <v>11.8271</v>
      </c>
      <c r="BG2">
        <v>0.38564999999999999</v>
      </c>
      <c r="BH2">
        <v>269.91250000000002</v>
      </c>
      <c r="BI2">
        <v>0.29718</v>
      </c>
      <c r="BJ2">
        <v>3.9422999999999999</v>
      </c>
      <c r="BK2">
        <v>3.4217000000000002E-3</v>
      </c>
      <c r="BL2">
        <v>0.47982999999999998</v>
      </c>
      <c r="BM2">
        <v>5.0488</v>
      </c>
      <c r="BN2">
        <v>341.44260000000003</v>
      </c>
      <c r="BO2">
        <v>10.1852</v>
      </c>
      <c r="BP2">
        <v>-2.0992999999999999</v>
      </c>
    </row>
    <row r="3" spans="1:68" x14ac:dyDescent="0.25">
      <c r="B3" s="2">
        <v>14.833385161412577</v>
      </c>
      <c r="C3">
        <v>26311</v>
      </c>
      <c r="D3">
        <v>195534</v>
      </c>
      <c r="E3">
        <v>983.35059999999999</v>
      </c>
      <c r="F3">
        <v>23010</v>
      </c>
      <c r="G3">
        <v>579.47529999999995</v>
      </c>
      <c r="H3">
        <v>0.82186000000000003</v>
      </c>
      <c r="I3">
        <v>1.7607999999999999</v>
      </c>
      <c r="J3">
        <v>33.022500000000001</v>
      </c>
      <c r="K3">
        <v>733.22879999999998</v>
      </c>
      <c r="L3">
        <v>0.79971999999999999</v>
      </c>
      <c r="M3">
        <v>2.8560999999999999E-3</v>
      </c>
      <c r="N3">
        <v>1023.7903</v>
      </c>
      <c r="O3">
        <v>2.4128000000000001E-3</v>
      </c>
      <c r="P3">
        <v>845.07500000000005</v>
      </c>
      <c r="Q3">
        <v>4.6930000000000001E-3</v>
      </c>
      <c r="R3">
        <v>1799.0676000000001</v>
      </c>
      <c r="S3">
        <v>1.111E-2</v>
      </c>
      <c r="T3">
        <v>1.9356000000000001E-4</v>
      </c>
      <c r="U3">
        <v>0.41811999999999999</v>
      </c>
      <c r="V3">
        <v>4.2222</v>
      </c>
      <c r="W3">
        <v>13.001200000000001</v>
      </c>
      <c r="X3">
        <v>0.85777999999999999</v>
      </c>
      <c r="Y3">
        <v>1.7970999999999999</v>
      </c>
      <c r="Z3">
        <v>24.6142</v>
      </c>
      <c r="AA3">
        <v>623.17960000000005</v>
      </c>
      <c r="AB3">
        <v>0.62509000000000003</v>
      </c>
      <c r="AC3">
        <v>3.222E-3</v>
      </c>
      <c r="AD3">
        <v>1028.7627</v>
      </c>
      <c r="AE3">
        <v>2.7934000000000001E-3</v>
      </c>
      <c r="AF3">
        <v>879.59130000000005</v>
      </c>
      <c r="AG3">
        <v>5.2921000000000001E-3</v>
      </c>
      <c r="AH3">
        <v>1839.7394999999999</v>
      </c>
      <c r="AI3">
        <v>1.5299000000000001E-3</v>
      </c>
      <c r="AJ3">
        <v>47.150700000000001</v>
      </c>
      <c r="AK3">
        <v>0.23712</v>
      </c>
      <c r="AL3">
        <v>5.5486000000000004</v>
      </c>
      <c r="AM3">
        <v>0.13972999999999999</v>
      </c>
      <c r="AN3">
        <v>0.77080000000000004</v>
      </c>
      <c r="AO3">
        <v>0.91810000000000003</v>
      </c>
      <c r="AP3">
        <v>1.2290000000000001</v>
      </c>
      <c r="AQ3">
        <v>1.0630999999999999</v>
      </c>
      <c r="AR3">
        <v>2.6205999999999998E-3</v>
      </c>
      <c r="AS3">
        <v>5.1168999999999999E-2</v>
      </c>
      <c r="AT3">
        <v>0.13414999999999999</v>
      </c>
      <c r="AU3">
        <v>2.5657000000000001</v>
      </c>
      <c r="AV3">
        <v>0.13433</v>
      </c>
      <c r="AW3">
        <v>2.8300999999999998</v>
      </c>
      <c r="AX3">
        <v>75.3185</v>
      </c>
      <c r="AY3">
        <v>1.1952</v>
      </c>
      <c r="AZ3">
        <v>2.6197000000000002E-2</v>
      </c>
      <c r="BA3">
        <v>8.6721000000000004</v>
      </c>
      <c r="BB3">
        <v>4.6974000000000002E-2</v>
      </c>
      <c r="BC3">
        <v>129.76490000000001</v>
      </c>
      <c r="BD3">
        <v>5.9904000000000002</v>
      </c>
      <c r="BE3">
        <v>3.0105E-2</v>
      </c>
      <c r="BF3">
        <v>10.959099999999999</v>
      </c>
      <c r="BG3">
        <v>0.38897999999999999</v>
      </c>
      <c r="BH3">
        <v>278.71249999999998</v>
      </c>
      <c r="BI3">
        <v>0.30376999999999998</v>
      </c>
      <c r="BJ3">
        <v>3.9266000000000001</v>
      </c>
      <c r="BK3">
        <v>3.0542E-3</v>
      </c>
      <c r="BL3">
        <v>0.53266000000000002</v>
      </c>
      <c r="BM3">
        <v>4.4805999999999999</v>
      </c>
      <c r="BN3">
        <v>368.33150000000001</v>
      </c>
      <c r="BO3">
        <v>10.822900000000001</v>
      </c>
      <c r="BP3">
        <v>-2.1625999999999999</v>
      </c>
    </row>
    <row r="4" spans="1:68" x14ac:dyDescent="0.25">
      <c r="B4" s="2">
        <v>13.578680773409442</v>
      </c>
      <c r="C4">
        <v>29170</v>
      </c>
      <c r="D4">
        <v>174848</v>
      </c>
      <c r="E4">
        <v>1029.7217000000001</v>
      </c>
      <c r="F4">
        <v>21520</v>
      </c>
      <c r="G4">
        <v>626.5231</v>
      </c>
      <c r="H4">
        <v>0.81950000000000001</v>
      </c>
      <c r="I4">
        <v>1.8041</v>
      </c>
      <c r="J4">
        <v>35.059899999999999</v>
      </c>
      <c r="K4">
        <v>737.55949999999996</v>
      </c>
      <c r="L4">
        <v>0.81011999999999995</v>
      </c>
      <c r="M4">
        <v>2.9848000000000001E-3</v>
      </c>
      <c r="N4">
        <v>909.34559999999999</v>
      </c>
      <c r="O4">
        <v>2.6427999999999998E-3</v>
      </c>
      <c r="P4">
        <v>748.38019999999995</v>
      </c>
      <c r="Q4">
        <v>4.4729000000000001E-3</v>
      </c>
      <c r="R4">
        <v>1617.4063000000001</v>
      </c>
      <c r="S4">
        <v>1.1152E-2</v>
      </c>
      <c r="T4">
        <v>1.7744000000000001E-4</v>
      </c>
      <c r="U4">
        <v>0.45882000000000001</v>
      </c>
      <c r="V4">
        <v>3.7168000000000001</v>
      </c>
      <c r="W4">
        <v>12.3483</v>
      </c>
      <c r="X4">
        <v>0.85868</v>
      </c>
      <c r="Y4">
        <v>1.8602000000000001</v>
      </c>
      <c r="Z4">
        <v>25.5593</v>
      </c>
      <c r="AA4">
        <v>619.44740000000002</v>
      </c>
      <c r="AB4">
        <v>0.61953999999999998</v>
      </c>
      <c r="AC4">
        <v>3.3364000000000002E-3</v>
      </c>
      <c r="AD4">
        <v>913.59619999999995</v>
      </c>
      <c r="AE4">
        <v>3.0462000000000002E-3</v>
      </c>
      <c r="AF4">
        <v>791.87800000000004</v>
      </c>
      <c r="AG4">
        <v>4.9509000000000003E-3</v>
      </c>
      <c r="AH4">
        <v>1660.8109999999999</v>
      </c>
      <c r="AI4">
        <v>1.6969999999999999E-3</v>
      </c>
      <c r="AJ4">
        <v>42.172699999999999</v>
      </c>
      <c r="AK4">
        <v>0.24837000000000001</v>
      </c>
      <c r="AL4">
        <v>5.1905000000000001</v>
      </c>
      <c r="AM4">
        <v>0.15112</v>
      </c>
      <c r="AN4">
        <v>0.7742</v>
      </c>
      <c r="AO4">
        <v>0.92825999999999997</v>
      </c>
      <c r="AP4">
        <v>1.2947</v>
      </c>
      <c r="AQ4">
        <v>1.0875999999999999</v>
      </c>
      <c r="AR4">
        <v>3.3096000000000002E-3</v>
      </c>
      <c r="AS4">
        <v>5.7502999999999999E-2</v>
      </c>
      <c r="AT4">
        <v>0.26107000000000002</v>
      </c>
      <c r="AU4">
        <v>2.5596000000000001</v>
      </c>
      <c r="AV4">
        <v>0.26143</v>
      </c>
      <c r="AW4">
        <v>2.9531000000000001</v>
      </c>
      <c r="AX4">
        <v>77.050700000000006</v>
      </c>
      <c r="AY4">
        <v>1.2209000000000001</v>
      </c>
      <c r="AZ4">
        <v>3.5229999999999997E-2</v>
      </c>
      <c r="BA4">
        <v>10.2981</v>
      </c>
      <c r="BB4">
        <v>5.9621E-2</v>
      </c>
      <c r="BC4">
        <v>123.5941</v>
      </c>
      <c r="BD4">
        <v>6.5557999999999996</v>
      </c>
      <c r="BE4">
        <v>2.928E-2</v>
      </c>
      <c r="BF4">
        <v>12.5334</v>
      </c>
      <c r="BG4">
        <v>0.37969000000000003</v>
      </c>
      <c r="BH4">
        <v>276.56970000000001</v>
      </c>
      <c r="BI4">
        <v>0.29187000000000002</v>
      </c>
      <c r="BJ4">
        <v>3.9464999999999999</v>
      </c>
      <c r="BK4">
        <v>3.2985000000000002E-3</v>
      </c>
      <c r="BL4">
        <v>0.51402000000000003</v>
      </c>
      <c r="BM4">
        <v>4.9458000000000002</v>
      </c>
      <c r="BN4">
        <v>344.86270000000002</v>
      </c>
      <c r="BO4">
        <v>10.783200000000001</v>
      </c>
      <c r="BP4">
        <v>-2.1575000000000002</v>
      </c>
    </row>
    <row r="5" spans="1:68" x14ac:dyDescent="0.25">
      <c r="B5" s="2">
        <v>12.351885639940603</v>
      </c>
      <c r="C5">
        <v>29642</v>
      </c>
      <c r="D5">
        <v>191444</v>
      </c>
      <c r="E5">
        <v>1016.9108</v>
      </c>
      <c r="F5">
        <v>22392</v>
      </c>
      <c r="G5">
        <v>614.89269999999999</v>
      </c>
      <c r="H5">
        <v>0.82774000000000003</v>
      </c>
      <c r="I5">
        <v>1.7674000000000001</v>
      </c>
      <c r="J5">
        <v>35.951099999999997</v>
      </c>
      <c r="K5">
        <v>748.62750000000005</v>
      </c>
      <c r="L5">
        <v>0.80735000000000001</v>
      </c>
      <c r="M5">
        <v>3.1456000000000001E-3</v>
      </c>
      <c r="N5">
        <v>860.66010000000006</v>
      </c>
      <c r="O5">
        <v>2.7751999999999998E-3</v>
      </c>
      <c r="P5">
        <v>715.00289999999995</v>
      </c>
      <c r="Q5">
        <v>4.7184000000000002E-3</v>
      </c>
      <c r="R5">
        <v>1525.5476000000001</v>
      </c>
      <c r="S5">
        <v>1.0390999999999999E-2</v>
      </c>
      <c r="T5">
        <v>1.9199000000000001E-4</v>
      </c>
      <c r="U5">
        <v>0.54220999999999997</v>
      </c>
      <c r="V5">
        <v>3.5548999999999999</v>
      </c>
      <c r="W5">
        <v>9.9916999999999998</v>
      </c>
      <c r="X5">
        <v>0.85070000000000001</v>
      </c>
      <c r="Y5">
        <v>1.8575999999999999</v>
      </c>
      <c r="Z5">
        <v>26.650200000000002</v>
      </c>
      <c r="AA5">
        <v>605.12329999999997</v>
      </c>
      <c r="AB5">
        <v>0.61816000000000004</v>
      </c>
      <c r="AC5">
        <v>3.4285000000000001E-3</v>
      </c>
      <c r="AD5">
        <v>867.01909999999998</v>
      </c>
      <c r="AE5">
        <v>3.088E-3</v>
      </c>
      <c r="AF5">
        <v>740.0367</v>
      </c>
      <c r="AG5">
        <v>5.2404000000000001E-3</v>
      </c>
      <c r="AH5">
        <v>1606.6098999999999</v>
      </c>
      <c r="AI5">
        <v>1.7145000000000001E-3</v>
      </c>
      <c r="AJ5">
        <v>46.042299999999997</v>
      </c>
      <c r="AK5">
        <v>0.24457000000000001</v>
      </c>
      <c r="AL5">
        <v>5.3853</v>
      </c>
      <c r="AM5">
        <v>0.14788000000000001</v>
      </c>
      <c r="AN5">
        <v>0.73226999999999998</v>
      </c>
      <c r="AO5">
        <v>0.95782</v>
      </c>
      <c r="AP5">
        <v>1.2911999999999999</v>
      </c>
      <c r="AQ5">
        <v>1.1000000000000001</v>
      </c>
      <c r="AR5">
        <v>2.4848000000000001E-3</v>
      </c>
      <c r="AS5">
        <v>4.9825000000000001E-2</v>
      </c>
      <c r="AT5">
        <v>0.15579999999999999</v>
      </c>
      <c r="AU5">
        <v>2.5693000000000001</v>
      </c>
      <c r="AV5">
        <v>0.15601000000000001</v>
      </c>
      <c r="AW5">
        <v>2.8805000000000001</v>
      </c>
      <c r="AX5">
        <v>77.929599999999994</v>
      </c>
      <c r="AY5">
        <v>1.1956</v>
      </c>
      <c r="AZ5">
        <v>2.8004000000000001E-2</v>
      </c>
      <c r="BA5">
        <v>8.3107000000000006</v>
      </c>
      <c r="BB5">
        <v>6.0524000000000001E-2</v>
      </c>
      <c r="BC5">
        <v>133.119</v>
      </c>
      <c r="BD5">
        <v>5.7317999999999998</v>
      </c>
      <c r="BE5">
        <v>2.9493999999999999E-2</v>
      </c>
      <c r="BF5">
        <v>10.8268</v>
      </c>
      <c r="BG5">
        <v>0.38489000000000001</v>
      </c>
      <c r="BH5">
        <v>280.72829999999999</v>
      </c>
      <c r="BI5">
        <v>0.29705999999999999</v>
      </c>
      <c r="BJ5">
        <v>3.9062999999999999</v>
      </c>
      <c r="BK5">
        <v>2.8357E-3</v>
      </c>
      <c r="BL5">
        <v>0.52305000000000001</v>
      </c>
      <c r="BM5">
        <v>4.5239000000000003</v>
      </c>
      <c r="BN5">
        <v>364.05689999999998</v>
      </c>
      <c r="BO5">
        <v>11.5763</v>
      </c>
      <c r="BP5">
        <v>-2.2381000000000002</v>
      </c>
    </row>
    <row r="6" spans="1:68" x14ac:dyDescent="0.25">
      <c r="B6" s="2">
        <v>11.235927952657995</v>
      </c>
      <c r="C6">
        <v>24892</v>
      </c>
      <c r="D6">
        <v>227374</v>
      </c>
      <c r="E6">
        <v>945.44820000000004</v>
      </c>
      <c r="F6">
        <v>24870</v>
      </c>
      <c r="G6">
        <v>548.75030000000004</v>
      </c>
      <c r="H6">
        <v>0.83048</v>
      </c>
      <c r="I6">
        <v>1.7237</v>
      </c>
      <c r="J6">
        <v>34.2438</v>
      </c>
      <c r="K6">
        <v>757.30799999999999</v>
      </c>
      <c r="L6">
        <v>0.81011999999999995</v>
      </c>
      <c r="M6">
        <v>2.1735000000000001E-3</v>
      </c>
      <c r="N6">
        <v>1237.5261</v>
      </c>
      <c r="O6">
        <v>1.9872000000000002E-3</v>
      </c>
      <c r="P6">
        <v>1028.0873999999999</v>
      </c>
      <c r="Q6">
        <v>2.9795999999999998E-3</v>
      </c>
      <c r="R6">
        <v>2120.5311999999999</v>
      </c>
      <c r="S6">
        <v>9.5014999999999995E-3</v>
      </c>
      <c r="T6">
        <v>1.9924999999999999E-4</v>
      </c>
      <c r="U6">
        <v>0.52088999999999996</v>
      </c>
      <c r="V6">
        <v>4.9612999999999996</v>
      </c>
      <c r="W6">
        <v>11.3659</v>
      </c>
      <c r="X6">
        <v>0.85951</v>
      </c>
      <c r="Y6">
        <v>1.7970999999999999</v>
      </c>
      <c r="Z6">
        <v>25.1707</v>
      </c>
      <c r="AA6">
        <v>625.88689999999997</v>
      </c>
      <c r="AB6">
        <v>0.62509000000000003</v>
      </c>
      <c r="AC6">
        <v>2.4702000000000001E-3</v>
      </c>
      <c r="AD6">
        <v>1250.0843</v>
      </c>
      <c r="AE6">
        <v>2.3127999999999998E-3</v>
      </c>
      <c r="AF6">
        <v>1074.0525</v>
      </c>
      <c r="AG6">
        <v>3.3492000000000001E-3</v>
      </c>
      <c r="AH6">
        <v>2228.3092999999999</v>
      </c>
      <c r="AI6">
        <v>1.4411000000000001E-3</v>
      </c>
      <c r="AJ6">
        <v>54.709800000000001</v>
      </c>
      <c r="AK6">
        <v>0.22749</v>
      </c>
      <c r="AL6">
        <v>5.9840999999999998</v>
      </c>
      <c r="AM6">
        <v>0.13203999999999999</v>
      </c>
      <c r="AN6">
        <v>0.72319999999999995</v>
      </c>
      <c r="AO6">
        <v>0.95687999999999995</v>
      </c>
      <c r="AP6">
        <v>1.2708999999999999</v>
      </c>
      <c r="AQ6">
        <v>1.1208</v>
      </c>
      <c r="AR6">
        <v>2.5146000000000001E-3</v>
      </c>
      <c r="AS6">
        <v>5.0124000000000002E-2</v>
      </c>
      <c r="AT6">
        <v>6.7683999999999994E-2</v>
      </c>
      <c r="AU6">
        <v>2.5699000000000001</v>
      </c>
      <c r="AV6">
        <v>6.7776000000000003E-2</v>
      </c>
      <c r="AW6">
        <v>2.8754</v>
      </c>
      <c r="AX6">
        <v>79.406300000000002</v>
      </c>
      <c r="AY6">
        <v>1.2190000000000001</v>
      </c>
      <c r="AZ6">
        <v>2.4389999999999998E-2</v>
      </c>
      <c r="BA6">
        <v>7.4074</v>
      </c>
      <c r="BB6">
        <v>4.8779999999999997E-2</v>
      </c>
      <c r="BC6">
        <v>137.0333</v>
      </c>
      <c r="BD6">
        <v>5.4973000000000001</v>
      </c>
      <c r="BE6">
        <v>3.3361000000000002E-2</v>
      </c>
      <c r="BF6">
        <v>10.4535</v>
      </c>
      <c r="BG6">
        <v>0.39956000000000003</v>
      </c>
      <c r="BH6">
        <v>284.18020000000001</v>
      </c>
      <c r="BI6">
        <v>0.31524999999999997</v>
      </c>
      <c r="BJ6">
        <v>3.8395999999999999</v>
      </c>
      <c r="BK6">
        <v>4.1222999999999997E-3</v>
      </c>
      <c r="BL6">
        <v>0.56120999999999999</v>
      </c>
      <c r="BM6">
        <v>4.1029999999999998</v>
      </c>
      <c r="BN6">
        <v>383.35050000000001</v>
      </c>
      <c r="BO6">
        <v>11.271000000000001</v>
      </c>
      <c r="BP6">
        <v>-2.2252000000000001</v>
      </c>
    </row>
    <row r="7" spans="1:68" x14ac:dyDescent="0.25">
      <c r="B7" s="2">
        <v>9.5955178683261835</v>
      </c>
      <c r="C7">
        <v>30029</v>
      </c>
      <c r="D7">
        <v>210516</v>
      </c>
      <c r="E7">
        <v>967.66549999999995</v>
      </c>
      <c r="F7">
        <v>23792</v>
      </c>
      <c r="G7">
        <v>563.87750000000005</v>
      </c>
      <c r="H7">
        <v>0.83897999999999995</v>
      </c>
      <c r="I7">
        <v>1.7067000000000001</v>
      </c>
      <c r="J7">
        <v>39.052900000000001</v>
      </c>
      <c r="K7">
        <v>774.70500000000004</v>
      </c>
      <c r="L7">
        <v>0.81289</v>
      </c>
      <c r="M7">
        <v>6.4421000000000001E-3</v>
      </c>
      <c r="N7">
        <v>620.53710000000001</v>
      </c>
      <c r="O7">
        <v>5.6146E-3</v>
      </c>
      <c r="P7">
        <v>527.03679999999997</v>
      </c>
      <c r="Q7">
        <v>9.8919999999999998E-3</v>
      </c>
      <c r="R7">
        <v>1031.1057000000001</v>
      </c>
      <c r="S7">
        <v>9.2604999999999996E-3</v>
      </c>
      <c r="T7">
        <v>2.1697E-4</v>
      </c>
      <c r="U7">
        <v>0.67410000000000003</v>
      </c>
      <c r="V7">
        <v>3.2128000000000001</v>
      </c>
      <c r="W7">
        <v>7.71</v>
      </c>
      <c r="X7">
        <v>0.86192999999999997</v>
      </c>
      <c r="Y7">
        <v>1.8324</v>
      </c>
      <c r="Z7">
        <v>28.724799999999998</v>
      </c>
      <c r="AA7">
        <v>629.32629999999995</v>
      </c>
      <c r="AB7">
        <v>0.62439</v>
      </c>
      <c r="AC7">
        <v>6.9011999999999997E-3</v>
      </c>
      <c r="AD7">
        <v>627.70479999999998</v>
      </c>
      <c r="AE7">
        <v>6.1047000000000002E-3</v>
      </c>
      <c r="AF7">
        <v>546.61389999999994</v>
      </c>
      <c r="AG7">
        <v>1.1003000000000001E-2</v>
      </c>
      <c r="AH7">
        <v>1108.6415</v>
      </c>
      <c r="AI7">
        <v>1.7260999999999999E-3</v>
      </c>
      <c r="AJ7">
        <v>50.471299999999999</v>
      </c>
      <c r="AK7">
        <v>0.23200000000000001</v>
      </c>
      <c r="AL7">
        <v>5.7041000000000004</v>
      </c>
      <c r="AM7">
        <v>0.13519</v>
      </c>
      <c r="AN7">
        <v>0.67898999999999998</v>
      </c>
      <c r="AO7">
        <v>1.0285</v>
      </c>
      <c r="AP7">
        <v>1.3986000000000001</v>
      </c>
      <c r="AQ7">
        <v>1.1591</v>
      </c>
      <c r="AR7">
        <v>2.7550000000000001E-3</v>
      </c>
      <c r="AS7">
        <v>5.2464999999999998E-2</v>
      </c>
      <c r="AT7">
        <v>0.26022000000000001</v>
      </c>
      <c r="AU7">
        <v>2.5695999999999999</v>
      </c>
      <c r="AV7">
        <v>0.26057999999999998</v>
      </c>
      <c r="AW7">
        <v>3.2391000000000001</v>
      </c>
      <c r="AX7">
        <v>82.116900000000001</v>
      </c>
      <c r="AY7">
        <v>1.2635000000000001</v>
      </c>
      <c r="AZ7">
        <v>2.981E-2</v>
      </c>
      <c r="BA7">
        <v>6.1426999999999996</v>
      </c>
      <c r="BB7">
        <v>5.6911000000000003E-2</v>
      </c>
      <c r="BC7">
        <v>142.62549999999999</v>
      </c>
      <c r="BD7">
        <v>5.0655000000000001</v>
      </c>
      <c r="BE7">
        <v>3.4921000000000001E-2</v>
      </c>
      <c r="BF7">
        <v>9.5907999999999998</v>
      </c>
      <c r="BG7">
        <v>0.39308999999999999</v>
      </c>
      <c r="BH7">
        <v>285.1352</v>
      </c>
      <c r="BI7">
        <v>0.30795</v>
      </c>
      <c r="BJ7">
        <v>3.7759999999999998</v>
      </c>
      <c r="BK7">
        <v>3.3287999999999998E-3</v>
      </c>
      <c r="BL7">
        <v>0.53642999999999996</v>
      </c>
      <c r="BM7">
        <v>4.2257999999999996</v>
      </c>
      <c r="BN7">
        <v>381.73169999999999</v>
      </c>
      <c r="BO7">
        <v>12.7796</v>
      </c>
      <c r="BP7">
        <v>-2.3403</v>
      </c>
    </row>
    <row r="8" spans="1:68" x14ac:dyDescent="0.25">
      <c r="B8" s="2">
        <v>7.7420023969594505</v>
      </c>
      <c r="C8">
        <v>22965</v>
      </c>
      <c r="D8">
        <v>275488</v>
      </c>
      <c r="E8">
        <v>884.37649999999996</v>
      </c>
      <c r="F8">
        <v>27564</v>
      </c>
      <c r="G8">
        <v>492.76940000000002</v>
      </c>
      <c r="H8">
        <v>0.85145000000000004</v>
      </c>
      <c r="I8">
        <v>1.6664000000000001</v>
      </c>
      <c r="J8">
        <v>32.234900000000003</v>
      </c>
      <c r="K8">
        <v>779.45069999999998</v>
      </c>
      <c r="L8">
        <v>0.79349000000000003</v>
      </c>
      <c r="M8">
        <v>2.8383000000000002E-3</v>
      </c>
      <c r="N8">
        <v>1017.2769</v>
      </c>
      <c r="O8">
        <v>2.5685E-3</v>
      </c>
      <c r="P8">
        <v>864.83690000000001</v>
      </c>
      <c r="Q8">
        <v>3.9873E-3</v>
      </c>
      <c r="R8">
        <v>1707.9118000000001</v>
      </c>
      <c r="S8">
        <v>9.1535999999999996E-3</v>
      </c>
      <c r="T8">
        <v>2.4384999999999999E-4</v>
      </c>
      <c r="U8">
        <v>0.49820999999999999</v>
      </c>
      <c r="V8">
        <v>5.1233000000000004</v>
      </c>
      <c r="W8">
        <v>10.3843</v>
      </c>
      <c r="X8">
        <v>0.88131000000000004</v>
      </c>
      <c r="Y8">
        <v>1.7055</v>
      </c>
      <c r="Z8">
        <v>25.806899999999999</v>
      </c>
      <c r="AA8">
        <v>680.75840000000005</v>
      </c>
      <c r="AB8">
        <v>0.64241000000000004</v>
      </c>
      <c r="AC8">
        <v>3.075E-3</v>
      </c>
      <c r="AD8">
        <v>1015.9115</v>
      </c>
      <c r="AE8">
        <v>2.8471E-3</v>
      </c>
      <c r="AF8">
        <v>893.38589999999999</v>
      </c>
      <c r="AG8">
        <v>4.2865000000000004E-3</v>
      </c>
      <c r="AH8">
        <v>1736.7076999999999</v>
      </c>
      <c r="AI8">
        <v>1.3213000000000001E-3</v>
      </c>
      <c r="AJ8">
        <v>66.080100000000002</v>
      </c>
      <c r="AK8">
        <v>0.21213000000000001</v>
      </c>
      <c r="AL8">
        <v>6.6116999999999999</v>
      </c>
      <c r="AM8">
        <v>0.1182</v>
      </c>
      <c r="AN8">
        <v>0.69681000000000004</v>
      </c>
      <c r="AO8">
        <v>1.0054000000000001</v>
      </c>
      <c r="AP8">
        <v>1.379</v>
      </c>
      <c r="AQ8">
        <v>1.1780999999999999</v>
      </c>
      <c r="AR8">
        <v>3.8514999999999999E-3</v>
      </c>
      <c r="AS8">
        <v>6.2031999999999997E-2</v>
      </c>
      <c r="AT8">
        <v>0.27901999999999999</v>
      </c>
      <c r="AU8">
        <v>2.56</v>
      </c>
      <c r="AV8">
        <v>0.27939999999999998</v>
      </c>
      <c r="AW8">
        <v>2.9929999999999999</v>
      </c>
      <c r="AX8">
        <v>83.468500000000006</v>
      </c>
      <c r="AY8">
        <v>1.3044</v>
      </c>
      <c r="AZ8">
        <v>2.8906999999999999E-2</v>
      </c>
      <c r="BA8">
        <v>7.7686999999999999</v>
      </c>
      <c r="BB8">
        <v>6.4137E-2</v>
      </c>
      <c r="BC8">
        <v>136.40710000000001</v>
      </c>
      <c r="BD8">
        <v>5.5479000000000003</v>
      </c>
      <c r="BE8">
        <v>3.3681999999999997E-2</v>
      </c>
      <c r="BF8">
        <v>10.56</v>
      </c>
      <c r="BG8">
        <v>0.39376</v>
      </c>
      <c r="BH8">
        <v>285.42630000000003</v>
      </c>
      <c r="BI8">
        <v>0.31011</v>
      </c>
      <c r="BJ8">
        <v>3.7982</v>
      </c>
      <c r="BK8">
        <v>2.9964000000000002E-3</v>
      </c>
      <c r="BL8">
        <v>0.57391000000000003</v>
      </c>
      <c r="BM8">
        <v>4.0145</v>
      </c>
      <c r="BN8">
        <v>391.01080000000002</v>
      </c>
      <c r="BO8">
        <v>11.3794</v>
      </c>
      <c r="BP8">
        <v>-2.2124999999999999</v>
      </c>
    </row>
    <row r="9" spans="1:68" x14ac:dyDescent="0.25">
      <c r="B9" s="2">
        <v>6.3659474265123102</v>
      </c>
      <c r="C9">
        <v>25354</v>
      </c>
      <c r="D9">
        <v>254216</v>
      </c>
      <c r="E9">
        <v>918.10270000000003</v>
      </c>
      <c r="F9">
        <v>26184</v>
      </c>
      <c r="G9">
        <v>523.33320000000003</v>
      </c>
      <c r="H9">
        <v>0.84245000000000003</v>
      </c>
      <c r="I9">
        <v>1.6632</v>
      </c>
      <c r="J9">
        <v>34.286299999999997</v>
      </c>
      <c r="K9">
        <v>766.4117</v>
      </c>
      <c r="L9">
        <v>0.79625999999999997</v>
      </c>
      <c r="M9">
        <v>2.1614E-3</v>
      </c>
      <c r="N9">
        <v>1247.1793</v>
      </c>
      <c r="O9">
        <v>1.9794999999999999E-3</v>
      </c>
      <c r="P9">
        <v>1057.2002</v>
      </c>
      <c r="Q9">
        <v>2.9185999999999999E-3</v>
      </c>
      <c r="R9">
        <v>2045.8773000000001</v>
      </c>
      <c r="S9">
        <v>9.1369999999999993E-3</v>
      </c>
      <c r="T9">
        <v>2.1753000000000001E-4</v>
      </c>
      <c r="U9">
        <v>0.55759000000000003</v>
      </c>
      <c r="V9">
        <v>4.8231999999999999</v>
      </c>
      <c r="W9">
        <v>10.112</v>
      </c>
      <c r="X9">
        <v>0.87363000000000002</v>
      </c>
      <c r="Y9">
        <v>1.7394000000000001</v>
      </c>
      <c r="Z9">
        <v>26.188700000000001</v>
      </c>
      <c r="AA9">
        <v>660.23230000000001</v>
      </c>
      <c r="AB9">
        <v>0.63548000000000004</v>
      </c>
      <c r="AC9">
        <v>2.4161E-3</v>
      </c>
      <c r="AD9">
        <v>1252.6597999999999</v>
      </c>
      <c r="AE9">
        <v>2.2734000000000001E-3</v>
      </c>
      <c r="AF9">
        <v>1093.9163000000001</v>
      </c>
      <c r="AG9">
        <v>3.2482000000000001E-3</v>
      </c>
      <c r="AH9">
        <v>2145.6336000000001</v>
      </c>
      <c r="AI9">
        <v>1.4609E-3</v>
      </c>
      <c r="AJ9">
        <v>61.021599999999999</v>
      </c>
      <c r="AK9">
        <v>0.22037999999999999</v>
      </c>
      <c r="AL9">
        <v>6.2851999999999997</v>
      </c>
      <c r="AM9">
        <v>0.12562000000000001</v>
      </c>
      <c r="AN9">
        <v>0.68711</v>
      </c>
      <c r="AO9">
        <v>0.99602999999999997</v>
      </c>
      <c r="AP9">
        <v>1.3911</v>
      </c>
      <c r="AQ9">
        <v>1.2023999999999999</v>
      </c>
      <c r="AR9">
        <v>3.8704999999999998E-3</v>
      </c>
      <c r="AS9">
        <v>6.2184999999999997E-2</v>
      </c>
      <c r="AT9">
        <v>4.3721999999999997E-2</v>
      </c>
      <c r="AU9">
        <v>2.5606</v>
      </c>
      <c r="AV9">
        <v>4.3781E-2</v>
      </c>
      <c r="AW9">
        <v>2.9658000000000002</v>
      </c>
      <c r="AX9">
        <v>85.187200000000004</v>
      </c>
      <c r="AY9">
        <v>1.3232999999999999</v>
      </c>
      <c r="AZ9">
        <v>4.0649999999999999E-2</v>
      </c>
      <c r="BA9">
        <v>5.6006999999999998</v>
      </c>
      <c r="BB9">
        <v>6.5944000000000003E-2</v>
      </c>
      <c r="BC9">
        <v>142.48779999999999</v>
      </c>
      <c r="BD9">
        <v>5.1083999999999996</v>
      </c>
      <c r="BE9">
        <v>3.4019000000000001E-2</v>
      </c>
      <c r="BF9">
        <v>9.7196999999999996</v>
      </c>
      <c r="BG9">
        <v>0.39709</v>
      </c>
      <c r="BH9">
        <v>286.95030000000003</v>
      </c>
      <c r="BI9">
        <v>0.31237999999999999</v>
      </c>
      <c r="BJ9">
        <v>3.7566000000000002</v>
      </c>
      <c r="BK9">
        <v>3.153E-3</v>
      </c>
      <c r="BL9">
        <v>0.55737000000000003</v>
      </c>
      <c r="BM9">
        <v>4.1048</v>
      </c>
      <c r="BN9">
        <v>389.84190000000001</v>
      </c>
      <c r="BO9">
        <v>11.7317</v>
      </c>
      <c r="BP9">
        <v>-2.2461000000000002</v>
      </c>
    </row>
    <row r="10" spans="1:68" x14ac:dyDescent="0.25">
      <c r="B10" s="2">
        <v>4.3863916218256929</v>
      </c>
      <c r="C10">
        <v>22712</v>
      </c>
      <c r="D10">
        <v>295508</v>
      </c>
      <c r="E10">
        <v>854.04330000000004</v>
      </c>
      <c r="F10">
        <v>28552</v>
      </c>
      <c r="G10">
        <v>455.2722</v>
      </c>
      <c r="H10">
        <v>0.86263999999999996</v>
      </c>
      <c r="I10">
        <v>1.5894999999999999</v>
      </c>
      <c r="J10">
        <v>33.137099999999997</v>
      </c>
      <c r="K10">
        <v>816.88</v>
      </c>
      <c r="L10">
        <v>0.80872999999999995</v>
      </c>
      <c r="M10">
        <v>3.0818999999999998E-3</v>
      </c>
      <c r="N10">
        <v>1040.2219</v>
      </c>
      <c r="O10">
        <v>2.8416000000000001E-3</v>
      </c>
      <c r="P10">
        <v>903.06719999999996</v>
      </c>
      <c r="Q10">
        <v>4.0803000000000002E-3</v>
      </c>
      <c r="R10">
        <v>1634.1996999999999</v>
      </c>
      <c r="S10">
        <v>9.1731999999999994E-3</v>
      </c>
      <c r="T10">
        <v>2.4084E-4</v>
      </c>
      <c r="U10">
        <v>0.50343000000000004</v>
      </c>
      <c r="V10">
        <v>5.4920999999999998</v>
      </c>
      <c r="W10">
        <v>10.5205</v>
      </c>
      <c r="X10">
        <v>0.88129000000000002</v>
      </c>
      <c r="Y10">
        <v>1.6328</v>
      </c>
      <c r="Z10">
        <v>25.764500000000002</v>
      </c>
      <c r="AA10">
        <v>685.44110000000001</v>
      </c>
      <c r="AB10">
        <v>0.64725999999999995</v>
      </c>
      <c r="AC10">
        <v>3.4586E-3</v>
      </c>
      <c r="AD10">
        <v>1040.8169</v>
      </c>
      <c r="AE10">
        <v>3.2588999999999999E-3</v>
      </c>
      <c r="AF10">
        <v>919.49189999999999</v>
      </c>
      <c r="AG10">
        <v>4.4488000000000002E-3</v>
      </c>
      <c r="AH10">
        <v>1682.652</v>
      </c>
      <c r="AI10">
        <v>1.2911999999999999E-3</v>
      </c>
      <c r="AJ10">
        <v>70.459699999999998</v>
      </c>
      <c r="AK10">
        <v>0.20363000000000001</v>
      </c>
      <c r="AL10">
        <v>6.8078000000000003</v>
      </c>
      <c r="AM10">
        <v>0.10854999999999999</v>
      </c>
      <c r="AN10">
        <v>0.67793999999999999</v>
      </c>
      <c r="AO10">
        <v>1.0126999999999999</v>
      </c>
      <c r="AP10">
        <v>1.4596</v>
      </c>
      <c r="AQ10">
        <v>1.2218</v>
      </c>
      <c r="AR10">
        <v>5.4559999999999999E-3</v>
      </c>
      <c r="AS10">
        <v>7.3830999999999994E-2</v>
      </c>
      <c r="AT10">
        <v>0.15834999999999999</v>
      </c>
      <c r="AU10">
        <v>2.5478999999999998</v>
      </c>
      <c r="AV10">
        <v>0.15856000000000001</v>
      </c>
      <c r="AW10">
        <v>3.0426000000000002</v>
      </c>
      <c r="AX10">
        <v>86.559299999999993</v>
      </c>
      <c r="AY10">
        <v>1.3565</v>
      </c>
      <c r="AZ10">
        <v>3.0714000000000002E-2</v>
      </c>
      <c r="BA10">
        <v>6.3234000000000004</v>
      </c>
      <c r="BB10">
        <v>6.5944000000000003E-2</v>
      </c>
      <c r="BC10">
        <v>156.9058</v>
      </c>
      <c r="BD10">
        <v>4.3284000000000002</v>
      </c>
      <c r="BE10">
        <v>3.7947000000000002E-2</v>
      </c>
      <c r="BF10">
        <v>8.4920000000000009</v>
      </c>
      <c r="BG10">
        <v>0.41200999999999999</v>
      </c>
      <c r="BH10">
        <v>294.25749999999999</v>
      </c>
      <c r="BI10">
        <v>0.32950000000000002</v>
      </c>
      <c r="BJ10">
        <v>3.6334</v>
      </c>
      <c r="BK10">
        <v>4.3588999999999998E-3</v>
      </c>
      <c r="BL10">
        <v>0.59826999999999997</v>
      </c>
      <c r="BM10">
        <v>3.4661</v>
      </c>
      <c r="BN10">
        <v>429.68470000000002</v>
      </c>
      <c r="BO10">
        <v>12.4237</v>
      </c>
      <c r="BP10">
        <v>-2.3065000000000002</v>
      </c>
    </row>
    <row r="11" spans="1:68" x14ac:dyDescent="0.25">
      <c r="B11" s="2">
        <v>2.9844789279145369</v>
      </c>
      <c r="C11">
        <v>25750</v>
      </c>
      <c r="D11">
        <v>263062</v>
      </c>
      <c r="E11">
        <v>932.41399999999999</v>
      </c>
      <c r="F11">
        <v>26214</v>
      </c>
      <c r="G11">
        <v>544.40719999999999</v>
      </c>
      <c r="H11">
        <v>0.82157999999999998</v>
      </c>
      <c r="I11">
        <v>1.7749999999999999</v>
      </c>
      <c r="J11">
        <v>36.289700000000003</v>
      </c>
      <c r="K11">
        <v>735.40859999999998</v>
      </c>
      <c r="L11">
        <v>0.80388000000000004</v>
      </c>
      <c r="M11">
        <v>2.7498000000000002E-3</v>
      </c>
      <c r="N11">
        <v>972.68449999999996</v>
      </c>
      <c r="O11">
        <v>2.4183E-3</v>
      </c>
      <c r="P11">
        <v>829.70180000000005</v>
      </c>
      <c r="Q11">
        <v>4.1929000000000003E-3</v>
      </c>
      <c r="R11">
        <v>1588.6112000000001</v>
      </c>
      <c r="S11">
        <v>8.5138000000000002E-3</v>
      </c>
      <c r="T11">
        <v>2.1795000000000001E-4</v>
      </c>
      <c r="U11">
        <v>0.63593</v>
      </c>
      <c r="V11">
        <v>4.8422999999999998</v>
      </c>
      <c r="W11">
        <v>9.3838000000000008</v>
      </c>
      <c r="X11">
        <v>0.86409999999999998</v>
      </c>
      <c r="Y11">
        <v>1.7849999999999999</v>
      </c>
      <c r="Z11">
        <v>26.783899999999999</v>
      </c>
      <c r="AA11">
        <v>636.92719999999997</v>
      </c>
      <c r="AB11">
        <v>0.62855000000000005</v>
      </c>
      <c r="AC11">
        <v>2.9919999999999999E-3</v>
      </c>
      <c r="AD11">
        <v>1027.1279</v>
      </c>
      <c r="AE11">
        <v>2.7542999999999999E-3</v>
      </c>
      <c r="AF11">
        <v>908.64250000000004</v>
      </c>
      <c r="AG11">
        <v>4.4215000000000001E-3</v>
      </c>
      <c r="AH11">
        <v>1652.3782000000001</v>
      </c>
      <c r="AI11">
        <v>1.4995E-3</v>
      </c>
      <c r="AJ11">
        <v>63.480200000000004</v>
      </c>
      <c r="AK11">
        <v>0.22500000000000001</v>
      </c>
      <c r="AL11">
        <v>6.3258000000000001</v>
      </c>
      <c r="AM11">
        <v>0.13136999999999999</v>
      </c>
      <c r="AN11">
        <v>0.65720999999999996</v>
      </c>
      <c r="AO11">
        <v>1.002</v>
      </c>
      <c r="AP11">
        <v>1.5746</v>
      </c>
      <c r="AQ11">
        <v>1.2655000000000001</v>
      </c>
      <c r="AR11">
        <v>7.6277000000000003E-3</v>
      </c>
      <c r="AS11">
        <v>8.7297E-2</v>
      </c>
      <c r="AT11">
        <v>0.3357</v>
      </c>
      <c r="AU11">
        <v>2.5348999999999999</v>
      </c>
      <c r="AV11">
        <v>0.33615</v>
      </c>
      <c r="AW11">
        <v>3.1053000000000002</v>
      </c>
      <c r="AX11">
        <v>89.661100000000005</v>
      </c>
      <c r="AY11">
        <v>1.4093</v>
      </c>
      <c r="AZ11">
        <v>2.7099999999999999E-2</v>
      </c>
      <c r="BA11">
        <v>9.2141000000000002</v>
      </c>
      <c r="BB11">
        <v>6.3233999999999999E-2</v>
      </c>
      <c r="BC11">
        <v>130.69239999999999</v>
      </c>
      <c r="BD11">
        <v>5.9447000000000001</v>
      </c>
      <c r="BE11">
        <v>3.0026000000000001E-2</v>
      </c>
      <c r="BF11">
        <v>11.1168</v>
      </c>
      <c r="BG11">
        <v>0.37877</v>
      </c>
      <c r="BH11">
        <v>280.6096</v>
      </c>
      <c r="BI11">
        <v>0.29078999999999999</v>
      </c>
      <c r="BJ11">
        <v>3.8803000000000001</v>
      </c>
      <c r="BK11">
        <v>2.261E-3</v>
      </c>
      <c r="BL11">
        <v>0.56408000000000003</v>
      </c>
      <c r="BM11">
        <v>4.0740999999999996</v>
      </c>
      <c r="BN11">
        <v>385.97019999999998</v>
      </c>
      <c r="BO11">
        <v>11.869</v>
      </c>
      <c r="BP11">
        <v>-2.294</v>
      </c>
    </row>
    <row r="12" spans="1:68" x14ac:dyDescent="0.25">
      <c r="B12" s="2">
        <v>2.0434840463474582</v>
      </c>
      <c r="C12">
        <v>23983</v>
      </c>
      <c r="D12">
        <v>289934</v>
      </c>
      <c r="E12">
        <v>910.94410000000005</v>
      </c>
      <c r="F12">
        <v>27518</v>
      </c>
      <c r="G12">
        <v>528.03599999999994</v>
      </c>
      <c r="H12">
        <v>0.83875</v>
      </c>
      <c r="I12">
        <v>1.6939</v>
      </c>
      <c r="J12">
        <v>34.522799999999997</v>
      </c>
      <c r="K12">
        <v>753.1</v>
      </c>
      <c r="L12">
        <v>0.79001999999999994</v>
      </c>
      <c r="M12">
        <v>4.1732999999999996E-3</v>
      </c>
      <c r="N12">
        <v>872.82979999999998</v>
      </c>
      <c r="O12">
        <v>3.8141E-3</v>
      </c>
      <c r="P12">
        <v>737.6789</v>
      </c>
      <c r="Q12">
        <v>5.6908999999999996E-3</v>
      </c>
      <c r="R12">
        <v>1450.7044000000001</v>
      </c>
      <c r="S12">
        <v>8.8766000000000001E-3</v>
      </c>
      <c r="T12">
        <v>2.2971999999999999E-4</v>
      </c>
      <c r="U12">
        <v>0.57618999999999998</v>
      </c>
      <c r="V12">
        <v>5.0769000000000002</v>
      </c>
      <c r="W12">
        <v>9.5952999999999999</v>
      </c>
      <c r="X12">
        <v>0.87526000000000004</v>
      </c>
      <c r="Y12">
        <v>1.6749000000000001</v>
      </c>
      <c r="Z12">
        <v>26.386600000000001</v>
      </c>
      <c r="AA12">
        <v>669.02589999999998</v>
      </c>
      <c r="AB12">
        <v>0.64171999999999996</v>
      </c>
      <c r="AC12">
        <v>4.7664999999999999E-3</v>
      </c>
      <c r="AD12">
        <v>874.42439999999999</v>
      </c>
      <c r="AE12">
        <v>4.4638999999999998E-3</v>
      </c>
      <c r="AF12">
        <v>765.18240000000003</v>
      </c>
      <c r="AG12">
        <v>6.2528999999999996E-3</v>
      </c>
      <c r="AH12">
        <v>1454.8963000000001</v>
      </c>
      <c r="AI12">
        <v>1.3879000000000001E-3</v>
      </c>
      <c r="AJ12">
        <v>69.745999999999995</v>
      </c>
      <c r="AK12">
        <v>0.21912999999999999</v>
      </c>
      <c r="AL12">
        <v>6.6196999999999999</v>
      </c>
      <c r="AM12">
        <v>0.12701999999999999</v>
      </c>
      <c r="AN12">
        <v>0.64651000000000003</v>
      </c>
      <c r="AO12">
        <v>0.99439999999999995</v>
      </c>
      <c r="AP12">
        <v>1.6472</v>
      </c>
      <c r="AQ12">
        <v>1.2726999999999999</v>
      </c>
      <c r="AR12">
        <v>1.0482E-2</v>
      </c>
      <c r="AS12">
        <v>0.10233</v>
      </c>
      <c r="AT12">
        <v>6.7124000000000003E-2</v>
      </c>
      <c r="AU12">
        <v>2.5112000000000001</v>
      </c>
      <c r="AV12">
        <v>6.7214999999999997E-2</v>
      </c>
      <c r="AW12">
        <v>3.0859999999999999</v>
      </c>
      <c r="AX12">
        <v>90.166499999999999</v>
      </c>
      <c r="AY12">
        <v>1.4549000000000001</v>
      </c>
      <c r="AZ12">
        <v>3.3424000000000002E-2</v>
      </c>
      <c r="BA12">
        <v>6.3234000000000004</v>
      </c>
      <c r="BB12">
        <v>7.4074000000000001E-2</v>
      </c>
      <c r="BC12">
        <v>142.09649999999999</v>
      </c>
      <c r="BD12">
        <v>5.1661999999999999</v>
      </c>
      <c r="BE12">
        <v>3.2081999999999999E-2</v>
      </c>
      <c r="BF12">
        <v>9.7973999999999997</v>
      </c>
      <c r="BG12">
        <v>0.40064</v>
      </c>
      <c r="BH12">
        <v>288.76990000000001</v>
      </c>
      <c r="BI12">
        <v>0.31761</v>
      </c>
      <c r="BJ12">
        <v>3.7664</v>
      </c>
      <c r="BK12">
        <v>3.4501000000000002E-3</v>
      </c>
      <c r="BL12">
        <v>0.57352999999999998</v>
      </c>
      <c r="BM12">
        <v>3.8536999999999999</v>
      </c>
      <c r="BN12">
        <v>401.63600000000002</v>
      </c>
      <c r="BO12">
        <v>12.129200000000001</v>
      </c>
      <c r="BP12">
        <v>-2.2959000000000001</v>
      </c>
    </row>
    <row r="13" spans="1:68" x14ac:dyDescent="0.25">
      <c r="B13" s="2">
        <v>1.3991812803967505</v>
      </c>
      <c r="C13">
        <v>22982</v>
      </c>
      <c r="D13">
        <v>332466</v>
      </c>
      <c r="E13">
        <v>868.45309999999995</v>
      </c>
      <c r="F13">
        <v>29694</v>
      </c>
      <c r="G13">
        <v>489.38749999999999</v>
      </c>
      <c r="H13">
        <v>0.88475000000000004</v>
      </c>
      <c r="I13">
        <v>1.4845999999999999</v>
      </c>
      <c r="J13">
        <v>32.5869</v>
      </c>
      <c r="K13">
        <v>838.06269999999995</v>
      </c>
      <c r="L13">
        <v>0.78517000000000003</v>
      </c>
      <c r="M13">
        <v>3.431E-3</v>
      </c>
      <c r="N13">
        <v>850.62750000000005</v>
      </c>
      <c r="O13">
        <v>3.1867000000000002E-3</v>
      </c>
      <c r="P13">
        <v>761.14269999999999</v>
      </c>
      <c r="Q13">
        <v>4.4365999999999997E-3</v>
      </c>
      <c r="R13">
        <v>1235.9514999999999</v>
      </c>
      <c r="S13">
        <v>8.0829000000000005E-3</v>
      </c>
      <c r="T13">
        <v>2.9322000000000001E-4</v>
      </c>
      <c r="U13">
        <v>0.55493999999999999</v>
      </c>
      <c r="V13">
        <v>5.7142999999999997</v>
      </c>
      <c r="W13">
        <v>9.1221999999999994</v>
      </c>
      <c r="X13">
        <v>0.90610999999999997</v>
      </c>
      <c r="Y13">
        <v>1.4979</v>
      </c>
      <c r="Z13">
        <v>26.6646</v>
      </c>
      <c r="AA13">
        <v>756.21529999999996</v>
      </c>
      <c r="AB13">
        <v>0.66944000000000004</v>
      </c>
      <c r="AC13">
        <v>3.6862000000000002E-3</v>
      </c>
      <c r="AD13">
        <v>861.95960000000002</v>
      </c>
      <c r="AE13">
        <v>3.4800999999999999E-3</v>
      </c>
      <c r="AF13">
        <v>789.73410000000001</v>
      </c>
      <c r="AG13">
        <v>4.7721999999999999E-3</v>
      </c>
      <c r="AH13">
        <v>1238.2371000000001</v>
      </c>
      <c r="AI13">
        <v>1.3078E-3</v>
      </c>
      <c r="AJ13">
        <v>79.309600000000003</v>
      </c>
      <c r="AK13">
        <v>0.20716999999999999</v>
      </c>
      <c r="AL13">
        <v>7.0834999999999999</v>
      </c>
      <c r="AM13">
        <v>0.11674</v>
      </c>
      <c r="AN13">
        <v>0.64254999999999995</v>
      </c>
      <c r="AO13">
        <v>0.99975999999999998</v>
      </c>
      <c r="AP13">
        <v>1.7373000000000001</v>
      </c>
      <c r="AQ13">
        <v>1.3061</v>
      </c>
      <c r="AR13">
        <v>1.5310000000000001E-2</v>
      </c>
      <c r="AS13">
        <v>0.12368</v>
      </c>
      <c r="AT13">
        <v>0.46412999999999999</v>
      </c>
      <c r="AU13">
        <v>2.4876</v>
      </c>
      <c r="AV13">
        <v>0.46476000000000001</v>
      </c>
      <c r="AW13">
        <v>3.0032000000000001</v>
      </c>
      <c r="AX13">
        <v>92.5334</v>
      </c>
      <c r="AY13">
        <v>1.5355000000000001</v>
      </c>
      <c r="AZ13">
        <v>3.0714000000000002E-2</v>
      </c>
      <c r="BA13">
        <v>6.3234000000000004</v>
      </c>
      <c r="BB13">
        <v>7.6784000000000005E-2</v>
      </c>
      <c r="BC13">
        <v>150.26339999999999</v>
      </c>
      <c r="BD13">
        <v>4.7135999999999996</v>
      </c>
      <c r="BE13">
        <v>3.7434000000000002E-2</v>
      </c>
      <c r="BF13">
        <v>9.1258999999999997</v>
      </c>
      <c r="BG13">
        <v>0.40310000000000001</v>
      </c>
      <c r="BH13">
        <v>293.78649999999999</v>
      </c>
      <c r="BI13">
        <v>0.32057000000000002</v>
      </c>
      <c r="BJ13">
        <v>3.6932999999999998</v>
      </c>
      <c r="BK13">
        <v>3.9329999999999999E-3</v>
      </c>
      <c r="BL13">
        <v>0.60077000000000003</v>
      </c>
      <c r="BM13">
        <v>3.5836000000000001</v>
      </c>
      <c r="BN13">
        <v>423.3451</v>
      </c>
      <c r="BO13">
        <v>12.324299999999999</v>
      </c>
      <c r="BP13">
        <v>-2.2987000000000002</v>
      </c>
    </row>
    <row r="14" spans="1:68" x14ac:dyDescent="0.25">
      <c r="B14" s="2">
        <v>0.95802473178682768</v>
      </c>
      <c r="C14">
        <v>25199</v>
      </c>
      <c r="D14">
        <v>265412</v>
      </c>
      <c r="E14">
        <v>915.97829999999999</v>
      </c>
      <c r="F14">
        <v>26600</v>
      </c>
      <c r="G14">
        <v>522.99040000000002</v>
      </c>
      <c r="H14">
        <v>0.84201000000000004</v>
      </c>
      <c r="I14">
        <v>1.6647000000000001</v>
      </c>
      <c r="J14">
        <v>34.991399999999999</v>
      </c>
      <c r="K14">
        <v>772.95</v>
      </c>
      <c r="L14">
        <v>0.80388000000000004</v>
      </c>
      <c r="M14">
        <v>5.6606E-3</v>
      </c>
      <c r="N14">
        <v>972.57590000000005</v>
      </c>
      <c r="O14">
        <v>2.7859999999999998E-3</v>
      </c>
      <c r="P14">
        <v>836.56859999999995</v>
      </c>
      <c r="Q14">
        <v>1.7215999999999999E-2</v>
      </c>
      <c r="R14">
        <v>1535.9422</v>
      </c>
      <c r="S14">
        <v>9.1138E-3</v>
      </c>
      <c r="T14">
        <v>2.2847000000000001E-4</v>
      </c>
      <c r="U14">
        <v>0.56069000000000002</v>
      </c>
      <c r="V14">
        <v>4.6916000000000002</v>
      </c>
      <c r="W14">
        <v>9.5289999999999999</v>
      </c>
      <c r="X14">
        <v>0.86851999999999996</v>
      </c>
      <c r="Y14">
        <v>1.7257</v>
      </c>
      <c r="Z14">
        <v>26.538799999999998</v>
      </c>
      <c r="AA14">
        <v>649.85029999999995</v>
      </c>
      <c r="AB14">
        <v>0.6341</v>
      </c>
      <c r="AC14">
        <v>3.4456000000000001E-3</v>
      </c>
      <c r="AD14">
        <v>999.46230000000003</v>
      </c>
      <c r="AE14">
        <v>2.2377E-3</v>
      </c>
      <c r="AF14">
        <v>883.99450000000002</v>
      </c>
      <c r="AG14">
        <v>1.3475000000000001E-2</v>
      </c>
      <c r="AH14">
        <v>1633.9431999999999</v>
      </c>
      <c r="AI14">
        <v>1.4471E-3</v>
      </c>
      <c r="AJ14">
        <v>63.602200000000003</v>
      </c>
      <c r="AK14">
        <v>0.2195</v>
      </c>
      <c r="AL14">
        <v>6.3742999999999999</v>
      </c>
      <c r="AM14">
        <v>0.12533</v>
      </c>
      <c r="AN14">
        <v>0.67415000000000003</v>
      </c>
      <c r="AO14">
        <v>0.85872000000000004</v>
      </c>
      <c r="AP14">
        <v>1.8713</v>
      </c>
      <c r="AQ14">
        <v>1.3197000000000001</v>
      </c>
      <c r="AR14">
        <v>2.5100999999999998E-2</v>
      </c>
      <c r="AS14">
        <v>0.15836</v>
      </c>
      <c r="AT14">
        <v>0.16424</v>
      </c>
      <c r="AU14">
        <v>2.4236</v>
      </c>
      <c r="AV14">
        <v>0.16446</v>
      </c>
      <c r="AW14">
        <v>3.1034000000000002</v>
      </c>
      <c r="AX14">
        <v>93.499200000000002</v>
      </c>
      <c r="AY14">
        <v>1.6383000000000001</v>
      </c>
      <c r="AZ14">
        <v>3.6133999999999999E-2</v>
      </c>
      <c r="BA14">
        <v>7.2267000000000001</v>
      </c>
      <c r="BB14">
        <v>7.0460999999999996E-2</v>
      </c>
      <c r="BC14">
        <v>139.6866</v>
      </c>
      <c r="BD14">
        <v>5.3141999999999996</v>
      </c>
      <c r="BE14">
        <v>3.1196999999999999E-2</v>
      </c>
      <c r="BF14">
        <v>9.9673999999999996</v>
      </c>
      <c r="BG14">
        <v>0.39629999999999999</v>
      </c>
      <c r="BH14">
        <v>287.08460000000002</v>
      </c>
      <c r="BI14">
        <v>0.31302999999999997</v>
      </c>
      <c r="BJ14">
        <v>3.8371</v>
      </c>
      <c r="BK14">
        <v>2.7650999999999999E-3</v>
      </c>
      <c r="BL14">
        <v>0.55264000000000002</v>
      </c>
      <c r="BM14">
        <v>4.1635</v>
      </c>
      <c r="BN14">
        <v>384.3442</v>
      </c>
      <c r="BO14">
        <v>11.847300000000001</v>
      </c>
      <c r="BP14">
        <v>-2.2604000000000002</v>
      </c>
    </row>
    <row r="15" spans="1:68" x14ac:dyDescent="0.25">
      <c r="B15" s="2">
        <v>0.65596316901478857</v>
      </c>
      <c r="C15">
        <v>23051</v>
      </c>
      <c r="D15">
        <v>316562</v>
      </c>
      <c r="E15">
        <v>862.40470000000005</v>
      </c>
      <c r="F15">
        <v>29126</v>
      </c>
      <c r="G15">
        <v>474.46559999999999</v>
      </c>
      <c r="H15">
        <v>0.84926999999999997</v>
      </c>
      <c r="I15">
        <v>1.6765000000000001</v>
      </c>
      <c r="J15">
        <v>33.122100000000003</v>
      </c>
      <c r="K15">
        <v>775.95899999999995</v>
      </c>
      <c r="L15">
        <v>0.79486999999999997</v>
      </c>
      <c r="M15">
        <v>4.8856000000000004E-3</v>
      </c>
      <c r="N15">
        <v>779.4298</v>
      </c>
      <c r="O15">
        <v>4.3785999999999999E-3</v>
      </c>
      <c r="P15">
        <v>663.65250000000003</v>
      </c>
      <c r="Q15">
        <v>7.0264999999999998E-3</v>
      </c>
      <c r="R15">
        <v>1299.6660999999999</v>
      </c>
      <c r="S15">
        <v>8.5631000000000006E-3</v>
      </c>
      <c r="T15">
        <v>2.5513000000000001E-4</v>
      </c>
      <c r="U15">
        <v>0.52829000000000004</v>
      </c>
      <c r="V15">
        <v>5.9435000000000002</v>
      </c>
      <c r="W15">
        <v>10.851699999999999</v>
      </c>
      <c r="X15">
        <v>0.87929000000000002</v>
      </c>
      <c r="Y15" s="7">
        <v>1.6879</v>
      </c>
      <c r="Z15">
        <v>25.872599999999998</v>
      </c>
      <c r="AA15">
        <v>676.48379999999997</v>
      </c>
      <c r="AB15">
        <v>0.64171999999999996</v>
      </c>
      <c r="AC15">
        <v>5.3619000000000002E-3</v>
      </c>
      <c r="AD15">
        <v>787.60149999999999</v>
      </c>
      <c r="AE15">
        <v>4.9579999999999997E-3</v>
      </c>
      <c r="AF15">
        <v>697.10550000000001</v>
      </c>
      <c r="AG15">
        <v>7.3359999999999996E-3</v>
      </c>
      <c r="AH15">
        <v>1310.2375999999999</v>
      </c>
      <c r="AI15">
        <v>1.3288E-3</v>
      </c>
      <c r="AJ15">
        <v>76.005300000000005</v>
      </c>
      <c r="AK15">
        <v>0.20705999999999999</v>
      </c>
      <c r="AL15">
        <v>6.9930000000000003</v>
      </c>
      <c r="AM15">
        <v>0.11391999999999999</v>
      </c>
      <c r="AN15">
        <v>0.65966000000000002</v>
      </c>
      <c r="AO15">
        <v>0.87636000000000003</v>
      </c>
      <c r="AP15">
        <v>1.9679</v>
      </c>
      <c r="AQ15">
        <v>1.3079000000000001</v>
      </c>
      <c r="AR15">
        <v>3.3133999999999997E-2</v>
      </c>
      <c r="AS15">
        <v>0.18193999999999999</v>
      </c>
      <c r="AT15">
        <v>0.50131999999999999</v>
      </c>
      <c r="AU15">
        <v>2.3950999999999998</v>
      </c>
      <c r="AV15">
        <v>0.50200999999999996</v>
      </c>
      <c r="AW15">
        <v>3.3445999999999998</v>
      </c>
      <c r="AX15">
        <v>92.659000000000006</v>
      </c>
      <c r="AY15">
        <v>1.6704000000000001</v>
      </c>
      <c r="AZ15">
        <v>2.8906999999999999E-2</v>
      </c>
      <c r="BA15">
        <v>7.7686999999999999</v>
      </c>
      <c r="BB15">
        <v>7.2266999999999998E-2</v>
      </c>
      <c r="BC15">
        <v>136.29060000000001</v>
      </c>
      <c r="BD15">
        <v>5.6013999999999999</v>
      </c>
      <c r="BE15">
        <v>3.2468999999999998E-2</v>
      </c>
      <c r="BF15">
        <v>9.9181000000000008</v>
      </c>
      <c r="BG15">
        <v>0.40386</v>
      </c>
      <c r="BH15">
        <v>288.0677</v>
      </c>
      <c r="BI15">
        <v>0.32440999999999998</v>
      </c>
      <c r="BJ15">
        <v>3.8371</v>
      </c>
      <c r="BK15">
        <v>3.1905000000000002E-3</v>
      </c>
      <c r="BL15">
        <v>0.58214999999999995</v>
      </c>
      <c r="BM15">
        <v>3.9746999999999999</v>
      </c>
      <c r="BN15">
        <v>401.9991</v>
      </c>
      <c r="BO15">
        <v>11.7498</v>
      </c>
      <c r="BP15">
        <v>-2.2515999999999998</v>
      </c>
    </row>
    <row r="16" spans="1:68" ht="15.75" thickBot="1" x14ac:dyDescent="0.3">
      <c r="Y16" s="7"/>
    </row>
    <row r="17" spans="1:68" x14ac:dyDescent="0.25">
      <c r="B17" s="8" t="s">
        <v>60</v>
      </c>
      <c r="C17" s="9">
        <v>3.9100000000000003E-2</v>
      </c>
      <c r="D17" s="9"/>
      <c r="E17" s="9"/>
      <c r="F17" s="9"/>
      <c r="G17" s="9"/>
      <c r="H17" s="9">
        <v>0.31359999999999999</v>
      </c>
      <c r="I17" s="9"/>
      <c r="J17" s="9"/>
      <c r="K17" s="9">
        <v>0.11</v>
      </c>
      <c r="L17" s="9">
        <v>0.28449999999999998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>
        <v>0.18809999999999999</v>
      </c>
      <c r="Y17" s="9"/>
      <c r="Z17" s="9">
        <v>0.2407</v>
      </c>
      <c r="AA17" s="9"/>
      <c r="AB17" s="9">
        <v>0.26679999999999998</v>
      </c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>
        <v>6.9999999999999999E-4</v>
      </c>
      <c r="AV17" s="9"/>
      <c r="AW17" s="9">
        <v>0.43790000000000001</v>
      </c>
      <c r="AX17" s="9"/>
      <c r="AY17" s="9"/>
      <c r="AZ17" s="9"/>
      <c r="BA17" s="9"/>
      <c r="BB17" s="9"/>
      <c r="BC17" s="9"/>
      <c r="BD17" s="9"/>
      <c r="BE17" s="9"/>
      <c r="BF17" s="9"/>
      <c r="BG17" s="9">
        <v>0.89749999999999996</v>
      </c>
      <c r="BH17" s="9">
        <v>0.71899999999999997</v>
      </c>
      <c r="BI17" s="9">
        <v>0.7802</v>
      </c>
      <c r="BJ17" s="9">
        <v>0.59179999999999999</v>
      </c>
      <c r="BK17" s="9"/>
      <c r="BL17" s="9"/>
      <c r="BM17" s="9"/>
      <c r="BN17" s="9"/>
      <c r="BO17" s="9"/>
      <c r="BP17" s="10">
        <v>0.52600000000000002</v>
      </c>
    </row>
    <row r="18" spans="1:68" x14ac:dyDescent="0.25">
      <c r="B18" s="3" t="s">
        <v>1</v>
      </c>
      <c r="C18" s="11">
        <f>AVERAGE(C2:C15)</f>
        <v>25849.857142857141</v>
      </c>
      <c r="D18" s="11">
        <f>AVERAGE(D2:D15)</f>
        <v>246624.28571428571</v>
      </c>
      <c r="E18" s="11">
        <f>AVERAGE(E2:E15)</f>
        <v>938.68089285714325</v>
      </c>
      <c r="F18" s="11">
        <f>AVERAGE(F2:F15)</f>
        <v>25553.428571428572</v>
      </c>
      <c r="G18" s="11">
        <f>AVERAGE(G2:G15)</f>
        <v>543.81857857142859</v>
      </c>
      <c r="H18" s="12">
        <f>AVERAGE(H2:H15)</f>
        <v>0.83895357142857141</v>
      </c>
      <c r="I18" s="11">
        <f>AVERAGE(I2:I15)</f>
        <v>1.6992357142857142</v>
      </c>
      <c r="J18" s="11">
        <f>AVERAGE(J2:J15)</f>
        <v>34.38990714285714</v>
      </c>
      <c r="K18" s="11">
        <f>AVERAGE(K2:K15)</f>
        <v>765.58402142857153</v>
      </c>
      <c r="L18" s="11">
        <f>AVERAGE(L2:L15)</f>
        <v>0.80195071428571441</v>
      </c>
      <c r="M18" s="11">
        <f>AVERAGE(M2:M15)</f>
        <v>3.5204571428571435E-3</v>
      </c>
      <c r="N18" s="11">
        <f>AVERAGE(N2:N15)</f>
        <v>960.58590714285697</v>
      </c>
      <c r="O18" s="11">
        <f>AVERAGE(O2:O15)</f>
        <v>2.9846499999999993E-3</v>
      </c>
      <c r="P18" s="11">
        <f>AVERAGE(P2:P15)</f>
        <v>813.33730000000025</v>
      </c>
      <c r="Q18" s="11">
        <f>AVERAGE(Q2:Q15)</f>
        <v>5.7448642857142861E-3</v>
      </c>
      <c r="R18" s="11">
        <f>AVERAGE(R2:R15)</f>
        <v>1599.0008214285713</v>
      </c>
      <c r="S18" s="11">
        <f>AVERAGE(S2:S15)</f>
        <v>9.6282142857142851E-3</v>
      </c>
      <c r="T18" s="11">
        <f>AVERAGE(T2:T15)</f>
        <v>2.2009000000000002E-4</v>
      </c>
      <c r="U18" s="11">
        <f>AVERAGE(U2:U15)</f>
        <v>0.52598500000000004</v>
      </c>
      <c r="V18" s="11">
        <f>AVERAGE(V2:V15)</f>
        <v>4.6663500000000004</v>
      </c>
      <c r="W18" s="11">
        <f>AVERAGE(W2:W15)</f>
        <v>10.702742857142855</v>
      </c>
      <c r="X18" s="11">
        <f>AVERAGE(X2:X15)</f>
        <v>0.86927857142857146</v>
      </c>
      <c r="Y18" s="11">
        <f>AVERAGE(Y2:Y15)</f>
        <v>1.7506285714285714</v>
      </c>
      <c r="Z18" s="11">
        <f>AVERAGE(Z2:Z15)</f>
        <v>25.985092857142853</v>
      </c>
      <c r="AA18" s="11">
        <f>AVERAGE(AA2:AA15)</f>
        <v>651.44524285714283</v>
      </c>
      <c r="AB18" s="11">
        <f>AVERAGE(AB2:AB15)</f>
        <v>0.63330428571428565</v>
      </c>
      <c r="AC18" s="11">
        <f>AVERAGE(AC2:AC15)</f>
        <v>3.6857714285714292E-3</v>
      </c>
      <c r="AD18" s="11">
        <f>AVERAGE(AD2:AD15)</f>
        <v>973.45584285714278</v>
      </c>
      <c r="AE18" s="11">
        <f>AVERAGE(AE2:AE15)</f>
        <v>3.3164000000000002E-3</v>
      </c>
      <c r="AF18" s="11">
        <f>AVERAGE(AF2:AF15)</f>
        <v>851.41809285714294</v>
      </c>
      <c r="AG18" s="11">
        <f>AVERAGE(AG2:AG15)</f>
        <v>5.9132285714285707E-3</v>
      </c>
      <c r="AH18" s="11">
        <f>AVERAGE(AH2:AH15)</f>
        <v>1656.4102714285716</v>
      </c>
      <c r="AI18" s="11">
        <f>AVERAGE(AI2:AI15)</f>
        <v>1.4922714285714287E-3</v>
      </c>
      <c r="AJ18" s="11">
        <f>AVERAGE(AJ2:AJ15)</f>
        <v>59.21087857142858</v>
      </c>
      <c r="AK18" s="11">
        <f>AVERAGE(AK2:AK15)</f>
        <v>0.2255242857142857</v>
      </c>
      <c r="AL18" s="11">
        <f>AVERAGE(AL2:AL15)</f>
        <v>6.1365499999999997</v>
      </c>
      <c r="AM18" s="11">
        <f>AVERAGE(AM2:AM15)</f>
        <v>0.13067071428571428</v>
      </c>
      <c r="AN18" s="11">
        <f>AVERAGE(AN2:AN15)</f>
        <v>0.70293142857142865</v>
      </c>
      <c r="AO18" s="11">
        <f>AVERAGE(AO2:AO15)</f>
        <v>0.95834000000000008</v>
      </c>
      <c r="AP18" s="11">
        <f>AVERAGE(AP2:AP15)</f>
        <v>1.4824857142857144</v>
      </c>
      <c r="AQ18" s="11">
        <f>AVERAGE(AQ2:AQ15)</f>
        <v>1.1896928571428571</v>
      </c>
      <c r="AR18" s="11">
        <f>AVERAGE(AR2:AR15)</f>
        <v>8.7394285714285699E-3</v>
      </c>
      <c r="AS18" s="11">
        <f>AVERAGE(AS2:AS15)</f>
        <v>8.3902714285714289E-2</v>
      </c>
      <c r="AT18" s="11">
        <f>AVERAGE(AT2:AT15)</f>
        <v>0.23177500000000004</v>
      </c>
      <c r="AU18" s="11">
        <f>AVERAGE(AU2:AU15)</f>
        <v>2.5290142857142857</v>
      </c>
      <c r="AV18" s="11">
        <f>AVERAGE(AV2:AV15)</f>
        <v>0.23209014285714286</v>
      </c>
      <c r="AW18" s="13">
        <f>AVERAGE(AW2:AW15)</f>
        <v>3.0299857142857145</v>
      </c>
      <c r="AX18" s="11">
        <f>AVERAGE(AX2:AX15)</f>
        <v>84.286692857142867</v>
      </c>
      <c r="AY18" s="11">
        <f>AVERAGE(AY2:AY15)</f>
        <v>1.3568785714285716</v>
      </c>
      <c r="AZ18" s="11">
        <f>AVERAGE(AZ2:AZ15)</f>
        <v>3.0520071428571431E-2</v>
      </c>
      <c r="BA18" s="11">
        <f>AVERAGE(BA2:BA15)</f>
        <v>7.8203500000000004</v>
      </c>
      <c r="BB18" s="11">
        <f>AVERAGE(BB2:BB15)</f>
        <v>6.136278571428571E-2</v>
      </c>
      <c r="BC18" s="11">
        <f>AVERAGE(BC2:BC15)</f>
        <v>137.5189285714286</v>
      </c>
      <c r="BD18" s="11">
        <f>AVERAGE(BD2:BD15)</f>
        <v>5.4932500000000006</v>
      </c>
      <c r="BE18" s="11">
        <f>AVERAGE(BE2:BE15)</f>
        <v>3.2552428571428572E-2</v>
      </c>
      <c r="BF18" s="11">
        <f>AVERAGE(BF2:BF15)</f>
        <v>10.349142857142857</v>
      </c>
      <c r="BG18" s="11">
        <f>AVERAGE(BG2:BG15)</f>
        <v>0.39409928571428571</v>
      </c>
      <c r="BH18" s="11">
        <f>AVERAGE(BH2:BH15)</f>
        <v>284.2993428571429</v>
      </c>
      <c r="BI18" s="11">
        <f>AVERAGE(BI2:BI15)</f>
        <v>0.30939142857142865</v>
      </c>
      <c r="BJ18" s="11">
        <f>AVERAGE(BJ2:BJ15)</f>
        <v>3.8242642857142854</v>
      </c>
      <c r="BK18" s="11">
        <f>AVERAGE(BK2:BK15)</f>
        <v>3.2977999999999996E-3</v>
      </c>
      <c r="BL18" s="11">
        <f>AVERAGE(BL2:BL15)</f>
        <v>0.55356571428571422</v>
      </c>
      <c r="BM18" s="11">
        <f>AVERAGE(BM2:BM15)</f>
        <v>4.183064285714285</v>
      </c>
      <c r="BN18" s="11">
        <f>AVERAGE(BN2:BN15)</f>
        <v>385.11484999999999</v>
      </c>
      <c r="BO18" s="11">
        <f>AVERAGE(BO2:BO15)</f>
        <v>11.63375714285714</v>
      </c>
      <c r="BP18" s="14">
        <f>AVERAGE(BP2:BP15)</f>
        <v>-2.2420499999999999</v>
      </c>
    </row>
    <row r="19" spans="1:68" x14ac:dyDescent="0.25">
      <c r="B19" s="3" t="s">
        <v>2</v>
      </c>
      <c r="C19" s="11">
        <f>_xlfn.STDEV.S(C2:C15)</f>
        <v>2752.0014215431943</v>
      </c>
      <c r="D19" s="11">
        <f>_xlfn.STDEV.S(D2:D15)</f>
        <v>54036.613267770139</v>
      </c>
      <c r="E19" s="11">
        <f>_xlfn.STDEV.S(E2:E15)</f>
        <v>63.656053128723492</v>
      </c>
      <c r="F19" s="11">
        <f>_xlfn.STDEV.S(F2:F15)</f>
        <v>2888.5928891280096</v>
      </c>
      <c r="G19" s="11">
        <f>_xlfn.STDEV.S(G2:G15)</f>
        <v>58.199695005930153</v>
      </c>
      <c r="H19" s="12">
        <f>_xlfn.STDEV.S(H2:H15)</f>
        <v>1.9096433258250431E-2</v>
      </c>
      <c r="I19" s="11">
        <f>_xlfn.STDEV.S(I2:I15)</f>
        <v>8.8121250446301438E-2</v>
      </c>
      <c r="J19" s="11">
        <f>_xlfn.STDEV.S(J2:J15)</f>
        <v>1.8322827609566437</v>
      </c>
      <c r="K19" s="11">
        <f>_xlfn.STDEV.S(K2:K15)</f>
        <v>31.562562059897633</v>
      </c>
      <c r="L19" s="11">
        <f>_xlfn.STDEV.S(L2:L15)</f>
        <v>8.758290546488124E-3</v>
      </c>
      <c r="M19" s="11">
        <f>_xlfn.STDEV.S(M2:M15)</f>
        <v>1.2968890947863754E-3</v>
      </c>
      <c r="N19" s="11">
        <f>_xlfn.STDEV.S(N2:N15)</f>
        <v>166.50329123983684</v>
      </c>
      <c r="O19" s="11">
        <f>_xlfn.STDEV.S(O2:O15)</f>
        <v>1.0000749685360132E-3</v>
      </c>
      <c r="P19" s="11">
        <f>_xlfn.STDEV.S(P2:P15)</f>
        <v>138.10448863953366</v>
      </c>
      <c r="Q19" s="11">
        <f>_xlfn.STDEV.S(Q2:Q15)</f>
        <v>3.7463178111944158E-3</v>
      </c>
      <c r="R19" s="11">
        <f>_xlfn.STDEV.S(R2:R15)</f>
        <v>295.91665509534596</v>
      </c>
      <c r="S19" s="11">
        <f>_xlfn.STDEV.S(S2:S15)</f>
        <v>1.2819438820413692E-3</v>
      </c>
      <c r="T19" s="11">
        <f>_xlfn.STDEV.S(T2:T15)</f>
        <v>3.2230025418257717E-5</v>
      </c>
      <c r="U19" s="11">
        <f>_xlfn.STDEV.S(U2:U15)</f>
        <v>8.5043597936587667E-2</v>
      </c>
      <c r="V19" s="11">
        <f>_xlfn.STDEV.S(V2:V15)</f>
        <v>0.82679341364463743</v>
      </c>
      <c r="W19" s="11">
        <f>_xlfn.STDEV.S(W2:W15)</f>
        <v>2.0093265032053793</v>
      </c>
      <c r="X19" s="11">
        <f>_xlfn.STDEV.S(X2:X15)</f>
        <v>1.4865822369626063E-2</v>
      </c>
      <c r="Y19" s="11">
        <f>_xlfn.STDEV.S(Y2:Y15)</f>
        <v>0.10847250930408715</v>
      </c>
      <c r="Z19" s="11">
        <f>_xlfn.STDEV.S(Z2:Z15)</f>
        <v>1.2678999751037663</v>
      </c>
      <c r="AA19" s="11">
        <f>_xlfn.STDEV.S(AA2:AA15)</f>
        <v>40.894843985683657</v>
      </c>
      <c r="AB19" s="11">
        <f>_xlfn.STDEV.S(AB2:AB15)</f>
        <v>1.4639447086178181E-2</v>
      </c>
      <c r="AC19" s="11">
        <f>_xlfn.STDEV.S(AC2:AC15)</f>
        <v>1.2149476262397054E-3</v>
      </c>
      <c r="AD19" s="11">
        <f>_xlfn.STDEV.S(AD2:AD15)</f>
        <v>168.77157774435292</v>
      </c>
      <c r="AE19" s="11">
        <f>_xlfn.STDEV.S(AE2:AE15)</f>
        <v>1.118557239689386E-3</v>
      </c>
      <c r="AF19" s="11">
        <f>_xlfn.STDEV.S(AF2:AF15)</f>
        <v>144.38180958177105</v>
      </c>
      <c r="AG19" s="11">
        <f>_xlfn.STDEV.S(AG2:AG15)</f>
        <v>2.9146365226423851E-3</v>
      </c>
      <c r="AH19" s="11">
        <f>_xlfn.STDEV.S(AH2:AH15)</f>
        <v>316.29399704025928</v>
      </c>
      <c r="AI19" s="11">
        <f>_xlfn.STDEV.S(AI2:AI15)</f>
        <v>1.6527841977692078E-4</v>
      </c>
      <c r="AJ19" s="11">
        <f>_xlfn.STDEV.S(AJ2:AJ15)</f>
        <v>12.824177431781404</v>
      </c>
      <c r="AK19" s="11">
        <f>_xlfn.STDEV.S(AK2:AK15)</f>
        <v>1.5943095305243835E-2</v>
      </c>
      <c r="AL19" s="11">
        <f>_xlfn.STDEV.S(AL2:AL15)</f>
        <v>0.6774290275059841</v>
      </c>
      <c r="AM19" s="11">
        <f>_xlfn.STDEV.S(AM2:AM15)</f>
        <v>1.4364836588690671E-2</v>
      </c>
      <c r="AN19" s="11">
        <f>_xlfn.STDEV.S(AN2:AN15)</f>
        <v>5.3840143281490525E-2</v>
      </c>
      <c r="AO19" s="11">
        <f>_xlfn.STDEV.S(AO2:AO15)</f>
        <v>5.6473180428344087E-2</v>
      </c>
      <c r="AP19" s="11">
        <f>_xlfn.STDEV.S(AP2:AP15)</f>
        <v>0.24059051025834904</v>
      </c>
      <c r="AQ19" s="11">
        <f>_xlfn.STDEV.S(AQ2:AQ15)</f>
        <v>9.5203494314391304E-2</v>
      </c>
      <c r="AR19" s="11">
        <f>_xlfn.STDEV.S(AR2:AR15)</f>
        <v>9.5001294405293868E-3</v>
      </c>
      <c r="AS19" s="11">
        <f>_xlfn.STDEV.S(AS2:AS15)</f>
        <v>4.2682419746899875E-2</v>
      </c>
      <c r="AT19" s="11">
        <f>_xlfn.STDEV.S(AT2:AT15)</f>
        <v>0.14425646173128864</v>
      </c>
      <c r="AU19" s="11">
        <f>_xlfn.STDEV.S(AU2:AU15)</f>
        <v>5.6256348115539007E-2</v>
      </c>
      <c r="AV19" s="11">
        <f>_xlfn.STDEV.S(AV2:AV15)</f>
        <v>0.14445416422405527</v>
      </c>
      <c r="AW19" s="13">
        <f>_xlfn.STDEV.S(AW2:AW15)</f>
        <v>0.14044587710432938</v>
      </c>
      <c r="AX19" s="11">
        <f>_xlfn.STDEV.S(AX2:AX15)</f>
        <v>6.744886647672077</v>
      </c>
      <c r="AY19" s="11">
        <f>_xlfn.STDEV.S(AY2:AY15)</f>
        <v>0.16307822652651094</v>
      </c>
      <c r="AZ19" s="11">
        <f>_xlfn.STDEV.S(AZ2:AZ15)</f>
        <v>4.4421270626423259E-3</v>
      </c>
      <c r="BA19" s="11">
        <f>_xlfn.STDEV.S(BA2:BA15)</f>
        <v>1.8058970525007134</v>
      </c>
      <c r="BB19" s="11">
        <f>_xlfn.STDEV.S(BB2:BB15)</f>
        <v>1.1844298012634135E-2</v>
      </c>
      <c r="BC19" s="11">
        <f>_xlfn.STDEV.S(BC2:BC15)</f>
        <v>9.2505819578619395</v>
      </c>
      <c r="BD19" s="11">
        <f>_xlfn.STDEV.S(BD2:BD15)</f>
        <v>0.60784799054975736</v>
      </c>
      <c r="BE19" s="11">
        <f>_xlfn.STDEV.S(BE2:BE15)</f>
        <v>2.8441904273119952E-3</v>
      </c>
      <c r="BF19" s="11">
        <f>_xlfn.STDEV.S(BF2:BF15)</f>
        <v>1.0652814685578396</v>
      </c>
      <c r="BG19" s="11">
        <f>_xlfn.STDEV.S(BG2:BG15)</f>
        <v>9.6461339121198912E-3</v>
      </c>
      <c r="BH19" s="11">
        <f>_xlfn.STDEV.S(BH2:BH15)</f>
        <v>6.5892309894150856</v>
      </c>
      <c r="BI19" s="11">
        <f>_xlfn.STDEV.S(BI2:BI15)</f>
        <v>1.1984934040537893E-2</v>
      </c>
      <c r="BJ19" s="11">
        <f>_xlfn.STDEV.S(BJ2:BJ15)</f>
        <v>9.3766277414749605E-2</v>
      </c>
      <c r="BK19" s="11">
        <f>_xlfn.STDEV.S(BK2:BK15)</f>
        <v>5.5495278246823002E-4</v>
      </c>
      <c r="BL19" s="11">
        <f>_xlfn.STDEV.S(BL2:BL15)</f>
        <v>3.3630647816054217E-2</v>
      </c>
      <c r="BM19" s="11">
        <f>_xlfn.STDEV.S(BM2:BM15)</f>
        <v>0.44861188743663122</v>
      </c>
      <c r="BN19" s="11">
        <f>_xlfn.STDEV.S(BN2:BN15)</f>
        <v>25.315942563736083</v>
      </c>
      <c r="BO19" s="11">
        <f>_xlfn.STDEV.S(BO2:BO15)</f>
        <v>0.70504355098902127</v>
      </c>
      <c r="BP19" s="14">
        <f>_xlfn.STDEV.S(BP2:BP15)</f>
        <v>6.683523656091786E-2</v>
      </c>
    </row>
    <row r="20" spans="1:68" x14ac:dyDescent="0.25">
      <c r="B20" s="3" t="s">
        <v>61</v>
      </c>
      <c r="C20" s="11">
        <f>C18+_xlfn.CONFIDENCE.NORM(0.05,C19,19)</f>
        <v>27087.285158852017</v>
      </c>
      <c r="D20" s="11">
        <f t="shared" ref="D20:BI20" si="0">D18+_xlfn.CONFIDENCE.NORM(0.05,D19,19)</f>
        <v>270921.66384191893</v>
      </c>
      <c r="E20" s="11">
        <f t="shared" si="0"/>
        <v>967.30361918007156</v>
      </c>
      <c r="F20" s="11">
        <f t="shared" si="0"/>
        <v>26852.274473116446</v>
      </c>
      <c r="G20" s="11">
        <f t="shared" si="0"/>
        <v>569.98787214770539</v>
      </c>
      <c r="H20" s="12">
        <f t="shared" si="0"/>
        <v>0.84754021725453343</v>
      </c>
      <c r="I20" s="11">
        <f t="shared" si="0"/>
        <v>1.7388591328105518</v>
      </c>
      <c r="J20" s="11">
        <f t="shared" si="0"/>
        <v>35.213786812352652</v>
      </c>
      <c r="K20" s="11">
        <f t="shared" si="0"/>
        <v>779.77601938458758</v>
      </c>
      <c r="L20" s="11">
        <f t="shared" si="0"/>
        <v>0.80588884964044472</v>
      </c>
      <c r="M20" s="11">
        <f t="shared" si="0"/>
        <v>4.1035988836150361E-3</v>
      </c>
      <c r="N20" s="11">
        <f t="shared" si="0"/>
        <v>1035.4535419204556</v>
      </c>
      <c r="O20" s="11">
        <f t="shared" si="0"/>
        <v>3.4343302852186427E-3</v>
      </c>
      <c r="P20" s="11">
        <f t="shared" si="0"/>
        <v>875.4355104294757</v>
      </c>
      <c r="Q20" s="11">
        <f t="shared" si="0"/>
        <v>7.4293832616503623E-3</v>
      </c>
      <c r="R20" s="11">
        <f t="shared" si="0"/>
        <v>1732.0587321360226</v>
      </c>
      <c r="S20" s="11">
        <f t="shared" si="0"/>
        <v>1.020463596273569E-2</v>
      </c>
      <c r="T20" s="11">
        <f t="shared" si="0"/>
        <v>2.3458212056962343E-4</v>
      </c>
      <c r="U20" s="11">
        <f t="shared" si="0"/>
        <v>0.56422456261211762</v>
      </c>
      <c r="V20" s="11">
        <f t="shared" si="0"/>
        <v>5.0381148273997649</v>
      </c>
      <c r="W20" s="11">
        <f t="shared" si="0"/>
        <v>11.606229639120277</v>
      </c>
      <c r="X20" s="11">
        <f t="shared" si="0"/>
        <v>0.87596293755461196</v>
      </c>
      <c r="Y20" s="11">
        <f t="shared" si="0"/>
        <v>1.79940286381352</v>
      </c>
      <c r="Z20" s="11">
        <f t="shared" si="0"/>
        <v>26.555199739497883</v>
      </c>
      <c r="AA20" s="11">
        <f t="shared" si="0"/>
        <v>669.83346942617118</v>
      </c>
      <c r="AB20" s="11">
        <f t="shared" si="0"/>
        <v>0.63988686296926145</v>
      </c>
      <c r="AC20" s="11">
        <f t="shared" si="0"/>
        <v>4.232068468575296E-3</v>
      </c>
      <c r="AD20" s="11">
        <f t="shared" si="0"/>
        <v>1049.3434048945962</v>
      </c>
      <c r="AE20" s="11">
        <f t="shared" si="0"/>
        <v>3.8193554327444288E-3</v>
      </c>
      <c r="AF20" s="11">
        <f t="shared" si="0"/>
        <v>916.33887915395212</v>
      </c>
      <c r="AG20" s="11">
        <f t="shared" si="0"/>
        <v>7.2237849037494759E-3</v>
      </c>
      <c r="AH20" s="11">
        <f t="shared" si="0"/>
        <v>1798.6307841669491</v>
      </c>
      <c r="AI20" s="11">
        <f t="shared" si="0"/>
        <v>1.5665883040898423E-3</v>
      </c>
      <c r="AJ20" s="11">
        <f t="shared" si="0"/>
        <v>64.977226042018515</v>
      </c>
      <c r="AK20" s="11">
        <f t="shared" si="0"/>
        <v>0.23269304392710752</v>
      </c>
      <c r="AL20" s="11">
        <f t="shared" si="0"/>
        <v>6.4411536426151272</v>
      </c>
      <c r="AM20" s="11">
        <f t="shared" si="0"/>
        <v>0.13712981387079604</v>
      </c>
      <c r="AN20" s="11">
        <f t="shared" si="0"/>
        <v>0.7271404646424694</v>
      </c>
      <c r="AO20" s="11">
        <f t="shared" si="0"/>
        <v>0.98373297220827027</v>
      </c>
      <c r="AP20" s="11">
        <f t="shared" si="0"/>
        <v>1.5906664134109494</v>
      </c>
      <c r="AQ20" s="11">
        <f t="shared" si="0"/>
        <v>1.2325007823724798</v>
      </c>
      <c r="AR20" s="11">
        <f t="shared" si="0"/>
        <v>1.3011129244714092E-2</v>
      </c>
      <c r="AS20" s="11">
        <f t="shared" si="0"/>
        <v>0.10309471817488734</v>
      </c>
      <c r="AT20" s="11">
        <f t="shared" si="0"/>
        <v>0.29663942406504673</v>
      </c>
      <c r="AU20" s="11">
        <f t="shared" si="0"/>
        <v>2.5543097600155642</v>
      </c>
      <c r="AV20" s="11">
        <f t="shared" si="0"/>
        <v>0.29704346317110364</v>
      </c>
      <c r="AW20" s="13">
        <f t="shared" si="0"/>
        <v>3.0931367220211743</v>
      </c>
      <c r="AX20" s="11">
        <f t="shared" si="0"/>
        <v>87.319508042920987</v>
      </c>
      <c r="AY20" s="11">
        <f t="shared" si="0"/>
        <v>1.4302061375856794</v>
      </c>
      <c r="AZ20" s="11">
        <f t="shared" si="0"/>
        <v>3.2517458651881902E-2</v>
      </c>
      <c r="BA20" s="11">
        <f t="shared" si="0"/>
        <v>8.6323654260363192</v>
      </c>
      <c r="BB20" s="11">
        <f t="shared" si="0"/>
        <v>6.668853375928753E-2</v>
      </c>
      <c r="BC20" s="11">
        <f t="shared" si="0"/>
        <v>141.67842107361494</v>
      </c>
      <c r="BD20" s="11">
        <f t="shared" si="0"/>
        <v>5.7665667676020593</v>
      </c>
      <c r="BE20" s="11">
        <f t="shared" si="0"/>
        <v>3.3831309058200539E-2</v>
      </c>
      <c r="BF20" s="11">
        <f t="shared" si="0"/>
        <v>10.828143021820985</v>
      </c>
      <c r="BG20" s="11">
        <f t="shared" si="0"/>
        <v>0.39843663679828406</v>
      </c>
      <c r="BH20" s="11">
        <f t="shared" si="0"/>
        <v>287.26216800917047</v>
      </c>
      <c r="BI20" s="11">
        <f t="shared" si="0"/>
        <v>0.3147804131248218</v>
      </c>
      <c r="BJ20" s="11">
        <f t="shared" ref="BJ20:BP20" si="1">BJ18+_xlfn.CONFIDENCE.NORM(0.05,BJ19,19)</f>
        <v>3.8664259712861972</v>
      </c>
      <c r="BK20" s="11">
        <f t="shared" si="1"/>
        <v>3.5473326184081032E-3</v>
      </c>
      <c r="BL20" s="11">
        <f t="shared" si="1"/>
        <v>0.56868761992059802</v>
      </c>
      <c r="BM20" s="11">
        <f t="shared" si="1"/>
        <v>4.3847810847961473</v>
      </c>
      <c r="BN20" s="11">
        <f t="shared" si="1"/>
        <v>396.49807688878468</v>
      </c>
      <c r="BO20" s="11">
        <f t="shared" si="1"/>
        <v>11.950777561400784</v>
      </c>
      <c r="BP20" s="14">
        <f t="shared" si="1"/>
        <v>-2.2119977647327129</v>
      </c>
    </row>
    <row r="21" spans="1:68" x14ac:dyDescent="0.25">
      <c r="B21" s="3" t="s">
        <v>62</v>
      </c>
      <c r="C21" s="11">
        <f>C18-_xlfn.CONFIDENCE.NORM(0.05,C19,19)</f>
        <v>24612.429126862266</v>
      </c>
      <c r="D21" s="11">
        <f t="shared" ref="D21:BI21" si="2">D18-_xlfn.CONFIDENCE.NORM(0.05,D19,19)</f>
        <v>222326.90758665249</v>
      </c>
      <c r="E21" s="11">
        <f t="shared" si="2"/>
        <v>910.05816653421493</v>
      </c>
      <c r="F21" s="11">
        <f t="shared" si="2"/>
        <v>24254.582669740699</v>
      </c>
      <c r="G21" s="11">
        <f t="shared" si="2"/>
        <v>517.64928499515179</v>
      </c>
      <c r="H21" s="12">
        <f t="shared" si="2"/>
        <v>0.83036692560260938</v>
      </c>
      <c r="I21" s="11">
        <f t="shared" si="2"/>
        <v>1.6596122957608765</v>
      </c>
      <c r="J21" s="11">
        <f t="shared" si="2"/>
        <v>33.566027473361629</v>
      </c>
      <c r="K21" s="11">
        <f t="shared" si="2"/>
        <v>751.39202347255548</v>
      </c>
      <c r="L21" s="11">
        <f t="shared" si="2"/>
        <v>0.7980125789309841</v>
      </c>
      <c r="M21" s="11">
        <f t="shared" si="2"/>
        <v>2.9373154020992508E-3</v>
      </c>
      <c r="N21" s="11">
        <f t="shared" si="2"/>
        <v>885.71827236525837</v>
      </c>
      <c r="O21" s="11">
        <f t="shared" si="2"/>
        <v>2.5349697147813558E-3</v>
      </c>
      <c r="P21" s="11">
        <f t="shared" si="2"/>
        <v>751.23908957052481</v>
      </c>
      <c r="Q21" s="11">
        <f t="shared" si="2"/>
        <v>4.06034530977821E-3</v>
      </c>
      <c r="R21" s="11">
        <f t="shared" si="2"/>
        <v>1465.9429107211199</v>
      </c>
      <c r="S21" s="11">
        <f t="shared" si="2"/>
        <v>9.0517926086928803E-3</v>
      </c>
      <c r="T21" s="11">
        <f t="shared" si="2"/>
        <v>2.055978794303766E-4</v>
      </c>
      <c r="U21" s="11">
        <f t="shared" si="2"/>
        <v>0.48774543738788251</v>
      </c>
      <c r="V21" s="11">
        <f t="shared" si="2"/>
        <v>4.294585172600236</v>
      </c>
      <c r="W21" s="11">
        <f t="shared" si="2"/>
        <v>9.7992560751654327</v>
      </c>
      <c r="X21" s="11">
        <f t="shared" si="2"/>
        <v>0.86259420530253095</v>
      </c>
      <c r="Y21" s="11">
        <f t="shared" si="2"/>
        <v>1.7018542790436229</v>
      </c>
      <c r="Z21" s="11">
        <f t="shared" si="2"/>
        <v>25.414985974787822</v>
      </c>
      <c r="AA21" s="11">
        <f t="shared" si="2"/>
        <v>633.05701628811448</v>
      </c>
      <c r="AB21" s="11">
        <f t="shared" si="2"/>
        <v>0.62672170845930986</v>
      </c>
      <c r="AC21" s="11">
        <f t="shared" si="2"/>
        <v>3.1394743885675624E-3</v>
      </c>
      <c r="AD21" s="11">
        <f t="shared" si="2"/>
        <v>897.56828081968933</v>
      </c>
      <c r="AE21" s="11">
        <f t="shared" si="2"/>
        <v>2.8134445672555715E-3</v>
      </c>
      <c r="AF21" s="11">
        <f t="shared" si="2"/>
        <v>786.49730656033375</v>
      </c>
      <c r="AG21" s="11">
        <f t="shared" si="2"/>
        <v>4.6026722391076655E-3</v>
      </c>
      <c r="AH21" s="11">
        <f t="shared" si="2"/>
        <v>1514.1897586901941</v>
      </c>
      <c r="AI21" s="11">
        <f t="shared" si="2"/>
        <v>1.417954553053015E-3</v>
      </c>
      <c r="AJ21" s="11">
        <f t="shared" si="2"/>
        <v>53.444531100838645</v>
      </c>
      <c r="AK21" s="11">
        <f t="shared" si="2"/>
        <v>0.21835552750146389</v>
      </c>
      <c r="AL21" s="11">
        <f t="shared" si="2"/>
        <v>5.8319463573848722</v>
      </c>
      <c r="AM21" s="11">
        <f t="shared" si="2"/>
        <v>0.12421161470063251</v>
      </c>
      <c r="AN21" s="11">
        <f t="shared" si="2"/>
        <v>0.67872239250038791</v>
      </c>
      <c r="AO21" s="11">
        <f t="shared" si="2"/>
        <v>0.93294702779172989</v>
      </c>
      <c r="AP21" s="11">
        <f t="shared" si="2"/>
        <v>1.3743050151604794</v>
      </c>
      <c r="AQ21" s="11">
        <f t="shared" si="2"/>
        <v>1.1468849319132344</v>
      </c>
      <c r="AR21" s="11">
        <f t="shared" si="2"/>
        <v>4.4677278981430481E-3</v>
      </c>
      <c r="AS21" s="11">
        <f t="shared" si="2"/>
        <v>6.4710710396541235E-2</v>
      </c>
      <c r="AT21" s="11">
        <f t="shared" si="2"/>
        <v>0.16691057593495334</v>
      </c>
      <c r="AU21" s="11">
        <f t="shared" si="2"/>
        <v>2.5037188114130071</v>
      </c>
      <c r="AV21" s="11">
        <f t="shared" si="2"/>
        <v>0.16713682254318207</v>
      </c>
      <c r="AW21" s="13">
        <f t="shared" si="2"/>
        <v>2.9668347065502547</v>
      </c>
      <c r="AX21" s="11">
        <f t="shared" si="2"/>
        <v>81.253877671364748</v>
      </c>
      <c r="AY21" s="11">
        <f t="shared" si="2"/>
        <v>1.2835510052714638</v>
      </c>
      <c r="AZ21" s="11">
        <f t="shared" si="2"/>
        <v>2.8522684205260961E-2</v>
      </c>
      <c r="BA21" s="11">
        <f t="shared" si="2"/>
        <v>7.0083345739636824</v>
      </c>
      <c r="BB21" s="11">
        <f t="shared" si="2"/>
        <v>5.603703766928389E-2</v>
      </c>
      <c r="BC21" s="11">
        <f t="shared" si="2"/>
        <v>133.35943606924226</v>
      </c>
      <c r="BD21" s="11">
        <f t="shared" si="2"/>
        <v>5.2199332323979419</v>
      </c>
      <c r="BE21" s="11">
        <f t="shared" si="2"/>
        <v>3.1273548084656606E-2</v>
      </c>
      <c r="BF21" s="11">
        <f t="shared" si="2"/>
        <v>9.8701426924647286</v>
      </c>
      <c r="BG21" s="11">
        <f t="shared" si="2"/>
        <v>0.38976193463028735</v>
      </c>
      <c r="BH21" s="11">
        <f t="shared" si="2"/>
        <v>281.33651770511534</v>
      </c>
      <c r="BI21" s="11">
        <f t="shared" si="2"/>
        <v>0.3040024440180355</v>
      </c>
      <c r="BJ21" s="11">
        <f t="shared" ref="BJ21:BP21" si="3">BJ18-_xlfn.CONFIDENCE.NORM(0.05,BJ19,19)</f>
        <v>3.7821026001423736</v>
      </c>
      <c r="BK21" s="11">
        <f t="shared" si="3"/>
        <v>3.048267381591896E-3</v>
      </c>
      <c r="BL21" s="11">
        <f t="shared" si="3"/>
        <v>0.53844380865083041</v>
      </c>
      <c r="BM21" s="11">
        <f t="shared" si="3"/>
        <v>3.9813474866324232</v>
      </c>
      <c r="BN21" s="11">
        <f t="shared" si="3"/>
        <v>373.7316231112153</v>
      </c>
      <c r="BO21" s="11">
        <f t="shared" si="3"/>
        <v>11.316736724313497</v>
      </c>
      <c r="BP21" s="14">
        <f t="shared" si="3"/>
        <v>-2.2721022352672868</v>
      </c>
    </row>
    <row r="22" spans="1:68" ht="15.75" thickBot="1" x14ac:dyDescent="0.3">
      <c r="B22" s="4" t="s">
        <v>63</v>
      </c>
      <c r="C22" s="15">
        <f>ABS(100*C19/C18)</f>
        <v>10.646099149927528</v>
      </c>
      <c r="D22" s="15">
        <f t="shared" ref="D22:BI22" si="4">ABS(100*D19/D18)</f>
        <v>21.910499653862786</v>
      </c>
      <c r="E22" s="15">
        <f t="shared" si="4"/>
        <v>6.7814369732154791</v>
      </c>
      <c r="F22" s="15">
        <f t="shared" si="4"/>
        <v>11.30413040682048</v>
      </c>
      <c r="G22" s="15">
        <f t="shared" si="4"/>
        <v>10.702042427240436</v>
      </c>
      <c r="H22" s="15">
        <f t="shared" si="4"/>
        <v>2.2762205095250976</v>
      </c>
      <c r="I22" s="15">
        <f t="shared" si="4"/>
        <v>5.1859344589719756</v>
      </c>
      <c r="J22" s="15">
        <f t="shared" si="4"/>
        <v>5.3279665843390127</v>
      </c>
      <c r="K22" s="15">
        <f t="shared" si="4"/>
        <v>4.1226777435874684</v>
      </c>
      <c r="L22" s="15">
        <f t="shared" si="4"/>
        <v>1.0921232926750373</v>
      </c>
      <c r="M22" s="15">
        <f t="shared" si="4"/>
        <v>36.83865595176205</v>
      </c>
      <c r="N22" s="15">
        <f t="shared" si="4"/>
        <v>17.333513848342843</v>
      </c>
      <c r="O22" s="15">
        <f t="shared" si="4"/>
        <v>33.507277856231497</v>
      </c>
      <c r="P22" s="15">
        <f t="shared" si="4"/>
        <v>16.979977266446973</v>
      </c>
      <c r="Q22" s="15">
        <f t="shared" si="4"/>
        <v>65.211598131401601</v>
      </c>
      <c r="R22" s="15">
        <f t="shared" si="4"/>
        <v>18.506347909875966</v>
      </c>
      <c r="S22" s="15">
        <f t="shared" si="4"/>
        <v>13.314451091345502</v>
      </c>
      <c r="T22" s="15">
        <f t="shared" si="4"/>
        <v>14.644020817964339</v>
      </c>
      <c r="U22" s="15">
        <f t="shared" si="4"/>
        <v>16.168445475933279</v>
      </c>
      <c r="V22" s="15">
        <f t="shared" si="4"/>
        <v>17.718204027658391</v>
      </c>
      <c r="W22" s="15">
        <f t="shared" si="4"/>
        <v>18.773939821084124</v>
      </c>
      <c r="X22" s="15">
        <f t="shared" si="4"/>
        <v>1.7101333057359951</v>
      </c>
      <c r="Y22" s="15">
        <f t="shared" si="4"/>
        <v>6.1962035279459631</v>
      </c>
      <c r="Z22" s="15">
        <f t="shared" si="4"/>
        <v>4.8793359410884012</v>
      </c>
      <c r="AA22" s="15">
        <f t="shared" si="4"/>
        <v>6.2775566226141892</v>
      </c>
      <c r="AB22" s="15">
        <f t="shared" si="4"/>
        <v>2.3115976658308526</v>
      </c>
      <c r="AC22" s="15">
        <f t="shared" si="4"/>
        <v>32.963184228453571</v>
      </c>
      <c r="AD22" s="15">
        <f t="shared" si="4"/>
        <v>17.337363474957392</v>
      </c>
      <c r="AE22" s="15">
        <f t="shared" si="4"/>
        <v>33.728055713707214</v>
      </c>
      <c r="AF22" s="15">
        <f t="shared" si="4"/>
        <v>16.9578037855952</v>
      </c>
      <c r="AG22" s="15">
        <f t="shared" si="4"/>
        <v>49.290104169577887</v>
      </c>
      <c r="AH22" s="15">
        <f t="shared" si="4"/>
        <v>19.095148254995511</v>
      </c>
      <c r="AI22" s="15">
        <f t="shared" si="4"/>
        <v>11.075627168922212</v>
      </c>
      <c r="AJ22" s="15">
        <f t="shared" si="4"/>
        <v>21.658481922897089</v>
      </c>
      <c r="AK22" s="15">
        <f t="shared" si="4"/>
        <v>7.069347434024011</v>
      </c>
      <c r="AL22" s="15">
        <f t="shared" si="4"/>
        <v>11.039248885872095</v>
      </c>
      <c r="AM22" s="15">
        <f t="shared" si="4"/>
        <v>10.993156857841653</v>
      </c>
      <c r="AN22" s="15">
        <f t="shared" si="4"/>
        <v>7.659373459927683</v>
      </c>
      <c r="AO22" s="15">
        <f t="shared" si="4"/>
        <v>5.8928126164350942</v>
      </c>
      <c r="AP22" s="15">
        <f t="shared" si="4"/>
        <v>16.228858594719711</v>
      </c>
      <c r="AQ22" s="15">
        <f t="shared" si="4"/>
        <v>8.00235907468001</v>
      </c>
      <c r="AR22" s="15">
        <f t="shared" si="4"/>
        <v>108.70424036175251</v>
      </c>
      <c r="AS22" s="15">
        <f t="shared" si="4"/>
        <v>50.871321756711275</v>
      </c>
      <c r="AT22" s="15">
        <f t="shared" si="4"/>
        <v>62.23987131109422</v>
      </c>
      <c r="AU22" s="15">
        <f t="shared" si="4"/>
        <v>2.2244377358133494</v>
      </c>
      <c r="AV22" s="15">
        <f t="shared" si="4"/>
        <v>62.240542595111563</v>
      </c>
      <c r="AW22" s="15">
        <f t="shared" si="4"/>
        <v>4.6351993160283902</v>
      </c>
      <c r="AX22" s="15">
        <f t="shared" si="4"/>
        <v>8.0023149788353365</v>
      </c>
      <c r="AY22" s="15">
        <f t="shared" si="4"/>
        <v>12.018630845854997</v>
      </c>
      <c r="AZ22" s="15">
        <f t="shared" si="4"/>
        <v>14.554772825609508</v>
      </c>
      <c r="BA22" s="15">
        <f t="shared" si="4"/>
        <v>23.092279149919293</v>
      </c>
      <c r="BB22" s="15">
        <f t="shared" si="4"/>
        <v>19.302086557450234</v>
      </c>
      <c r="BC22" s="15">
        <f t="shared" si="4"/>
        <v>6.7267699464783872</v>
      </c>
      <c r="BD22" s="15">
        <f t="shared" si="4"/>
        <v>11.065361863191322</v>
      </c>
      <c r="BE22" s="15">
        <f t="shared" si="4"/>
        <v>8.7372603278157719</v>
      </c>
      <c r="BF22" s="15">
        <f t="shared" si="4"/>
        <v>10.293427033163377</v>
      </c>
      <c r="BG22" s="15">
        <f t="shared" si="4"/>
        <v>2.4476405468831905</v>
      </c>
      <c r="BH22" s="15">
        <f t="shared" si="4"/>
        <v>2.3177088357626268</v>
      </c>
      <c r="BI22" s="15">
        <f t="shared" si="4"/>
        <v>3.8737123700797524</v>
      </c>
      <c r="BJ22" s="15">
        <f t="shared" ref="BJ22:BP22" si="5">ABS(100*BJ19/BJ18)</f>
        <v>2.451877548448151</v>
      </c>
      <c r="BK22" s="15">
        <f t="shared" si="5"/>
        <v>16.827969630305965</v>
      </c>
      <c r="BL22" s="15">
        <f t="shared" si="5"/>
        <v>6.0752765115608822</v>
      </c>
      <c r="BM22" s="15">
        <f t="shared" si="5"/>
        <v>10.72447987396942</v>
      </c>
      <c r="BN22" s="15">
        <f t="shared" si="5"/>
        <v>6.5736085128205479</v>
      </c>
      <c r="BO22" s="15">
        <f t="shared" si="5"/>
        <v>6.0603255021693636</v>
      </c>
      <c r="BP22" s="16">
        <f t="shared" si="5"/>
        <v>2.980987781758563</v>
      </c>
    </row>
    <row r="25" spans="1:68" ht="21" x14ac:dyDescent="0.35">
      <c r="A25" s="1" t="s">
        <v>4</v>
      </c>
      <c r="B25" s="6" t="s">
        <v>0</v>
      </c>
      <c r="C25" t="s">
        <v>11</v>
      </c>
      <c r="D25" t="s">
        <v>6</v>
      </c>
      <c r="E25" t="s">
        <v>8</v>
      </c>
      <c r="F25" t="s">
        <v>12</v>
      </c>
      <c r="G25" t="s">
        <v>13</v>
      </c>
      <c r="H25" t="s">
        <v>14</v>
      </c>
      <c r="I25" t="s">
        <v>15</v>
      </c>
      <c r="J25" t="s">
        <v>16</v>
      </c>
      <c r="K25" t="s">
        <v>17</v>
      </c>
      <c r="L25" t="s">
        <v>18</v>
      </c>
      <c r="M25" t="s">
        <v>19</v>
      </c>
      <c r="N25" t="s">
        <v>20</v>
      </c>
      <c r="O25" t="s">
        <v>21</v>
      </c>
      <c r="P25" t="s">
        <v>22</v>
      </c>
      <c r="Q25" t="s">
        <v>23</v>
      </c>
      <c r="R25" t="s">
        <v>24</v>
      </c>
      <c r="S25" t="s">
        <v>25</v>
      </c>
      <c r="T25" t="s">
        <v>6</v>
      </c>
      <c r="U25" t="s">
        <v>26</v>
      </c>
      <c r="V25" t="s">
        <v>27</v>
      </c>
      <c r="W25" t="s">
        <v>28</v>
      </c>
      <c r="X25" t="s">
        <v>29</v>
      </c>
      <c r="Y25" t="s">
        <v>30</v>
      </c>
      <c r="Z25" t="s">
        <v>16</v>
      </c>
      <c r="AA25" t="s">
        <v>31</v>
      </c>
      <c r="AB25" t="s">
        <v>32</v>
      </c>
      <c r="AC25" t="s">
        <v>33</v>
      </c>
      <c r="AD25" t="s">
        <v>34</v>
      </c>
      <c r="AE25" t="s">
        <v>35</v>
      </c>
      <c r="AF25" t="s">
        <v>36</v>
      </c>
      <c r="AG25" t="s">
        <v>37</v>
      </c>
      <c r="AH25" t="s">
        <v>38</v>
      </c>
      <c r="AI25" t="s">
        <v>11</v>
      </c>
      <c r="AJ25" t="s">
        <v>6</v>
      </c>
      <c r="AK25" t="s">
        <v>8</v>
      </c>
      <c r="AL25" t="s">
        <v>12</v>
      </c>
      <c r="AM25" t="s">
        <v>13</v>
      </c>
      <c r="AN25" t="s">
        <v>10</v>
      </c>
      <c r="AO25" t="s">
        <v>39</v>
      </c>
      <c r="AP25" t="s">
        <v>40</v>
      </c>
      <c r="AQ25" t="s">
        <v>41</v>
      </c>
      <c r="AR25" t="s">
        <v>42</v>
      </c>
      <c r="AS25" t="s">
        <v>43</v>
      </c>
      <c r="AT25" t="s">
        <v>44</v>
      </c>
      <c r="AU25" t="s">
        <v>45</v>
      </c>
      <c r="AV25" t="s">
        <v>46</v>
      </c>
      <c r="AW25" t="s">
        <v>47</v>
      </c>
      <c r="AX25" t="s">
        <v>48</v>
      </c>
      <c r="AY25" t="s">
        <v>49</v>
      </c>
      <c r="AZ25" t="s">
        <v>50</v>
      </c>
      <c r="BA25" t="s">
        <v>51</v>
      </c>
      <c r="BB25" t="s">
        <v>25</v>
      </c>
      <c r="BC25" t="s">
        <v>52</v>
      </c>
      <c r="BD25" t="s">
        <v>9</v>
      </c>
      <c r="BE25" t="s">
        <v>11</v>
      </c>
      <c r="BF25" t="s">
        <v>6</v>
      </c>
      <c r="BG25" t="s">
        <v>8</v>
      </c>
      <c r="BH25" t="s">
        <v>53</v>
      </c>
      <c r="BI25" t="s">
        <v>13</v>
      </c>
      <c r="BJ25" t="s">
        <v>54</v>
      </c>
      <c r="BK25" t="s">
        <v>55</v>
      </c>
      <c r="BL25" t="s">
        <v>56</v>
      </c>
      <c r="BM25" t="s">
        <v>57</v>
      </c>
      <c r="BN25" t="s">
        <v>58</v>
      </c>
      <c r="BO25" t="s">
        <v>59</v>
      </c>
      <c r="BP25" t="s">
        <v>7</v>
      </c>
    </row>
    <row r="26" spans="1:68" x14ac:dyDescent="0.25">
      <c r="B26" s="2">
        <v>23.516820985843353</v>
      </c>
      <c r="C26">
        <v>637398</v>
      </c>
      <c r="D26">
        <v>267268</v>
      </c>
      <c r="E26">
        <v>5595.8184000000001</v>
      </c>
      <c r="F26">
        <v>54668</v>
      </c>
      <c r="G26">
        <v>3959.9504000000002</v>
      </c>
      <c r="H26">
        <v>0.71821999999999997</v>
      </c>
      <c r="I26">
        <v>2.4051</v>
      </c>
      <c r="J26">
        <v>138.2756</v>
      </c>
      <c r="K26">
        <v>2505.2273</v>
      </c>
      <c r="L26">
        <v>0.82362000000000002</v>
      </c>
      <c r="M26">
        <v>3.2391999999999998E-3</v>
      </c>
      <c r="N26">
        <v>873.36440000000005</v>
      </c>
      <c r="O26">
        <v>2.3457999999999999E-3</v>
      </c>
      <c r="P26">
        <v>644.18259999999998</v>
      </c>
      <c r="Q26">
        <v>7.5246999999999996E-3</v>
      </c>
      <c r="R26">
        <v>1991.8295000000001</v>
      </c>
      <c r="S26">
        <v>5.6023000000000002E-3</v>
      </c>
      <c r="T26" s="5">
        <v>1.8175000000000001E-5</v>
      </c>
      <c r="U26">
        <v>0.84875</v>
      </c>
      <c r="V26">
        <v>0.54483000000000004</v>
      </c>
      <c r="W26">
        <v>8.0640999999999998</v>
      </c>
      <c r="X26">
        <v>0.77215</v>
      </c>
      <c r="Y26">
        <v>3.0785</v>
      </c>
      <c r="Z26">
        <v>85.683899999999994</v>
      </c>
      <c r="AA26">
        <v>1732.1813999999999</v>
      </c>
      <c r="AB26">
        <v>0.52164999999999995</v>
      </c>
      <c r="AC26">
        <v>3.2948000000000001E-3</v>
      </c>
      <c r="AD26">
        <v>919.37070000000006</v>
      </c>
      <c r="AE26">
        <v>2.6519E-3</v>
      </c>
      <c r="AF26">
        <v>721.85310000000004</v>
      </c>
      <c r="AG26">
        <v>9.6393999999999994E-3</v>
      </c>
      <c r="AH26">
        <v>2529.5021999999999</v>
      </c>
      <c r="AI26">
        <v>2.1900000000000001E-3</v>
      </c>
      <c r="AJ26">
        <v>15.666399999999999</v>
      </c>
      <c r="AK26">
        <v>0.32801000000000002</v>
      </c>
      <c r="AL26">
        <v>3.2044999999999999</v>
      </c>
      <c r="AM26">
        <v>0.23211999999999999</v>
      </c>
      <c r="AN26">
        <v>0.92325999999999997</v>
      </c>
      <c r="AO26">
        <v>0.88978000000000002</v>
      </c>
      <c r="AP26">
        <v>1.4645999999999999</v>
      </c>
      <c r="AQ26">
        <v>1.1357999999999999</v>
      </c>
      <c r="AR26">
        <v>8.7469999999999996E-3</v>
      </c>
      <c r="AS26">
        <v>9.3515000000000001E-2</v>
      </c>
      <c r="AT26">
        <v>0.26368000000000003</v>
      </c>
      <c r="AU26">
        <v>2.4596</v>
      </c>
      <c r="AV26">
        <v>0.26377</v>
      </c>
      <c r="AW26">
        <v>2.7808000000000002</v>
      </c>
      <c r="AX26">
        <v>41.6691</v>
      </c>
      <c r="AY26">
        <v>1.3573999999999999</v>
      </c>
      <c r="AZ26">
        <v>2.8783E-2</v>
      </c>
      <c r="BA26">
        <v>25.2072</v>
      </c>
      <c r="BB26">
        <v>1.1557E-2</v>
      </c>
      <c r="BC26">
        <v>96.886200000000002</v>
      </c>
      <c r="BD26">
        <v>8.8516999999999992</v>
      </c>
      <c r="BE26">
        <v>2.4822E-2</v>
      </c>
      <c r="BF26">
        <v>15.273099999999999</v>
      </c>
      <c r="BG26">
        <v>0.3609</v>
      </c>
      <c r="BH26">
        <v>230.12620000000001</v>
      </c>
      <c r="BI26">
        <v>0.26279000000000002</v>
      </c>
      <c r="BJ26">
        <v>4.1919000000000004</v>
      </c>
      <c r="BK26">
        <v>3.4997000000000001E-3</v>
      </c>
      <c r="BL26">
        <v>0.33632000000000001</v>
      </c>
      <c r="BM26">
        <v>8.3535000000000004</v>
      </c>
      <c r="BN26">
        <v>1064.4121</v>
      </c>
      <c r="BO26">
        <v>30.1662</v>
      </c>
      <c r="BP26">
        <v>-3.1695000000000002</v>
      </c>
    </row>
    <row r="27" spans="1:68" x14ac:dyDescent="0.25">
      <c r="B27" s="2">
        <v>19.58265630341322</v>
      </c>
      <c r="C27">
        <v>631396</v>
      </c>
      <c r="D27">
        <v>303716</v>
      </c>
      <c r="E27">
        <v>5375.7539999999999</v>
      </c>
      <c r="F27">
        <v>58924</v>
      </c>
      <c r="G27">
        <v>3690.0740999999998</v>
      </c>
      <c r="H27">
        <v>0.74046999999999996</v>
      </c>
      <c r="I27">
        <v>2.2143000000000002</v>
      </c>
      <c r="J27">
        <v>143.11699999999999</v>
      </c>
      <c r="K27">
        <v>2638.998</v>
      </c>
      <c r="L27">
        <v>0.83645999999999998</v>
      </c>
      <c r="M27">
        <v>3.0877999999999999E-3</v>
      </c>
      <c r="N27">
        <v>911.26760000000002</v>
      </c>
      <c r="O27">
        <v>2.2185E-3</v>
      </c>
      <c r="P27">
        <v>684.89250000000004</v>
      </c>
      <c r="Q27">
        <v>6.9515000000000002E-3</v>
      </c>
      <c r="R27">
        <v>1936.6881000000001</v>
      </c>
      <c r="S27">
        <v>4.9196999999999999E-3</v>
      </c>
      <c r="T27" s="5">
        <v>2.0352000000000001E-5</v>
      </c>
      <c r="U27">
        <v>0.99251999999999996</v>
      </c>
      <c r="V27">
        <v>0.58296000000000003</v>
      </c>
      <c r="W27">
        <v>6.8540000000000001</v>
      </c>
      <c r="X27">
        <v>0.79334000000000005</v>
      </c>
      <c r="Y27">
        <v>2.718</v>
      </c>
      <c r="Z27">
        <v>91.141800000000003</v>
      </c>
      <c r="AA27">
        <v>1913.5835999999999</v>
      </c>
      <c r="AB27">
        <v>0.55240999999999996</v>
      </c>
      <c r="AC27">
        <v>3.2954E-3</v>
      </c>
      <c r="AD27">
        <v>932.20839999999998</v>
      </c>
      <c r="AE27">
        <v>2.6004999999999999E-3</v>
      </c>
      <c r="AF27">
        <v>750.63070000000005</v>
      </c>
      <c r="AG27">
        <v>7.9717999999999994E-3</v>
      </c>
      <c r="AH27">
        <v>2345.1968000000002</v>
      </c>
      <c r="AI27">
        <v>2.1327999999999998E-3</v>
      </c>
      <c r="AJ27">
        <v>17.651700000000002</v>
      </c>
      <c r="AK27">
        <v>0.31242999999999999</v>
      </c>
      <c r="AL27">
        <v>3.4245999999999999</v>
      </c>
      <c r="AM27">
        <v>0.21446000000000001</v>
      </c>
      <c r="AN27">
        <v>0.91103000000000001</v>
      </c>
      <c r="AO27">
        <v>0.90659999999999996</v>
      </c>
      <c r="AP27">
        <v>1.452</v>
      </c>
      <c r="AQ27">
        <v>1.1438999999999999</v>
      </c>
      <c r="AR27">
        <v>7.6696000000000004E-3</v>
      </c>
      <c r="AS27">
        <v>8.7566000000000005E-2</v>
      </c>
      <c r="AT27">
        <v>0.36681000000000002</v>
      </c>
      <c r="AU27">
        <v>2.625</v>
      </c>
      <c r="AV27">
        <v>0.36692999999999998</v>
      </c>
      <c r="AW27">
        <v>2.9769000000000001</v>
      </c>
      <c r="AX27">
        <v>41.950099999999999</v>
      </c>
      <c r="AY27">
        <v>1.3366</v>
      </c>
      <c r="AZ27">
        <v>3.4903999999999998E-2</v>
      </c>
      <c r="BA27">
        <v>21.335100000000001</v>
      </c>
      <c r="BB27">
        <v>1.5271E-2</v>
      </c>
      <c r="BC27">
        <v>105.8473</v>
      </c>
      <c r="BD27">
        <v>7.7645999999999997</v>
      </c>
      <c r="BE27">
        <v>2.8649999999999998E-2</v>
      </c>
      <c r="BF27">
        <v>13.507199999999999</v>
      </c>
      <c r="BG27">
        <v>0.37157000000000001</v>
      </c>
      <c r="BH27">
        <v>241.39850000000001</v>
      </c>
      <c r="BI27">
        <v>0.27528999999999998</v>
      </c>
      <c r="BJ27">
        <v>4.0477999999999996</v>
      </c>
      <c r="BK27">
        <v>3.7431999999999999E-3</v>
      </c>
      <c r="BL27">
        <v>0.37130999999999997</v>
      </c>
      <c r="BM27">
        <v>7.2380000000000004</v>
      </c>
      <c r="BN27">
        <v>1167.1199999999999</v>
      </c>
      <c r="BO27">
        <v>34.118200000000002</v>
      </c>
      <c r="BP27">
        <v>-3.2631000000000001</v>
      </c>
    </row>
    <row r="28" spans="1:68" x14ac:dyDescent="0.25">
      <c r="B28" s="2">
        <v>14.833385161412577</v>
      </c>
      <c r="C28">
        <v>559002</v>
      </c>
      <c r="D28">
        <v>408176</v>
      </c>
      <c r="E28">
        <v>5054.5095000000001</v>
      </c>
      <c r="F28">
        <v>67620</v>
      </c>
      <c r="G28">
        <v>3361.3469</v>
      </c>
      <c r="H28">
        <v>0.75736000000000003</v>
      </c>
      <c r="I28">
        <v>2.1631999999999998</v>
      </c>
      <c r="J28">
        <v>142.49510000000001</v>
      </c>
      <c r="K28">
        <v>2655.8948999999998</v>
      </c>
      <c r="L28">
        <v>0.81889999999999996</v>
      </c>
      <c r="M28">
        <v>4.2716999999999998E-3</v>
      </c>
      <c r="N28">
        <v>922.14260000000002</v>
      </c>
      <c r="O28">
        <v>2.5544999999999999E-3</v>
      </c>
      <c r="P28">
        <v>704.69640000000004</v>
      </c>
      <c r="Q28">
        <v>1.1436999999999999E-2</v>
      </c>
      <c r="R28">
        <v>1961.4993999999999</v>
      </c>
      <c r="S28">
        <v>4.2535999999999997E-3</v>
      </c>
      <c r="T28" s="5">
        <v>2.3098000000000001E-5</v>
      </c>
      <c r="U28">
        <v>1.1849000000000001</v>
      </c>
      <c r="V28">
        <v>0.68281999999999998</v>
      </c>
      <c r="W28">
        <v>5.7747999999999999</v>
      </c>
      <c r="X28">
        <v>0.80754000000000004</v>
      </c>
      <c r="Y28">
        <v>2.4645000000000001</v>
      </c>
      <c r="Z28">
        <v>94.415400000000005</v>
      </c>
      <c r="AA28">
        <v>2051.0088999999998</v>
      </c>
      <c r="AB28">
        <v>0.57045999999999997</v>
      </c>
      <c r="AC28">
        <v>2.9359999999999998E-3</v>
      </c>
      <c r="AD28">
        <v>942.17930000000001</v>
      </c>
      <c r="AE28">
        <v>2.0294000000000002E-3</v>
      </c>
      <c r="AF28">
        <v>767.04399999999998</v>
      </c>
      <c r="AG28">
        <v>1.0338999999999999E-2</v>
      </c>
      <c r="AH28">
        <v>2244.3953000000001</v>
      </c>
      <c r="AI28">
        <v>1.8860000000000001E-3</v>
      </c>
      <c r="AJ28">
        <v>23.709099999999999</v>
      </c>
      <c r="AK28">
        <v>0.29359000000000002</v>
      </c>
      <c r="AL28">
        <v>3.9277000000000002</v>
      </c>
      <c r="AM28">
        <v>0.19525000000000001</v>
      </c>
      <c r="AN28">
        <v>0.87839999999999996</v>
      </c>
      <c r="AO28">
        <v>0.93193999999999999</v>
      </c>
      <c r="AP28">
        <v>1.4068000000000001</v>
      </c>
      <c r="AQ28">
        <v>1.1417999999999999</v>
      </c>
      <c r="AR28">
        <v>5.62E-3</v>
      </c>
      <c r="AS28">
        <v>7.4957999999999997E-2</v>
      </c>
      <c r="AT28">
        <v>0.20254</v>
      </c>
      <c r="AU28">
        <v>2.6453000000000002</v>
      </c>
      <c r="AV28">
        <v>0.20261000000000001</v>
      </c>
      <c r="AW28">
        <v>2.9321000000000002</v>
      </c>
      <c r="AX28">
        <v>41.872199999999999</v>
      </c>
      <c r="AY28">
        <v>1.3122</v>
      </c>
      <c r="AZ28">
        <v>3.4467999999999999E-2</v>
      </c>
      <c r="BA28">
        <v>19.720800000000001</v>
      </c>
      <c r="BB28">
        <v>1.5488999999999999E-2</v>
      </c>
      <c r="BC28">
        <v>108.58929999999999</v>
      </c>
      <c r="BD28">
        <v>7.5331000000000001</v>
      </c>
      <c r="BE28">
        <v>2.9124000000000001E-2</v>
      </c>
      <c r="BF28">
        <v>13.0166</v>
      </c>
      <c r="BG28">
        <v>0.37336000000000003</v>
      </c>
      <c r="BH28">
        <v>246.1867</v>
      </c>
      <c r="BI28">
        <v>0.27856999999999998</v>
      </c>
      <c r="BJ28">
        <v>4.0277000000000003</v>
      </c>
      <c r="BK28">
        <v>3.4215999999999999E-3</v>
      </c>
      <c r="BL28">
        <v>0.41992000000000002</v>
      </c>
      <c r="BM28">
        <v>6.4321999999999999</v>
      </c>
      <c r="BN28">
        <v>1233.1251999999999</v>
      </c>
      <c r="BO28">
        <v>36.206400000000002</v>
      </c>
      <c r="BP28">
        <v>-3.3388</v>
      </c>
    </row>
    <row r="29" spans="1:68" x14ac:dyDescent="0.25">
      <c r="B29" s="2">
        <v>13.578680773409442</v>
      </c>
      <c r="C29">
        <v>710384</v>
      </c>
      <c r="D29">
        <v>351186</v>
      </c>
      <c r="E29">
        <v>5245.6588000000002</v>
      </c>
      <c r="F29">
        <v>62830</v>
      </c>
      <c r="G29">
        <v>3565.0990000000002</v>
      </c>
      <c r="H29">
        <v>0.75058999999999998</v>
      </c>
      <c r="I29">
        <v>2.1882999999999999</v>
      </c>
      <c r="J29">
        <v>166.31720000000001</v>
      </c>
      <c r="K29">
        <v>2675.3809999999999</v>
      </c>
      <c r="L29">
        <v>0.83645999999999998</v>
      </c>
      <c r="M29">
        <v>1.6482999999999999E-3</v>
      </c>
      <c r="N29">
        <v>1020.0163</v>
      </c>
      <c r="O29">
        <v>1.1279E-3</v>
      </c>
      <c r="P29">
        <v>781.57370000000003</v>
      </c>
      <c r="Q29">
        <v>4.0013999999999996E-3</v>
      </c>
      <c r="R29">
        <v>2148.0789</v>
      </c>
      <c r="S29">
        <v>4.0613000000000003E-3</v>
      </c>
      <c r="T29" s="5">
        <v>1.8121000000000001E-5</v>
      </c>
      <c r="U29">
        <v>1.5702</v>
      </c>
      <c r="V29">
        <v>0.61502000000000001</v>
      </c>
      <c r="W29">
        <v>5.5267999999999997</v>
      </c>
      <c r="X29">
        <v>0.79923999999999995</v>
      </c>
      <c r="Y29">
        <v>2.6989000000000001</v>
      </c>
      <c r="Z29">
        <v>105.56270000000001</v>
      </c>
      <c r="AA29">
        <v>1952.2597000000001</v>
      </c>
      <c r="AB29">
        <v>0.55493999999999999</v>
      </c>
      <c r="AC29">
        <v>1.7491E-3</v>
      </c>
      <c r="AD29">
        <v>1051.2759000000001</v>
      </c>
      <c r="AE29">
        <v>1.2289E-3</v>
      </c>
      <c r="AF29">
        <v>853.54610000000002</v>
      </c>
      <c r="AG29">
        <v>5.1749999999999999E-3</v>
      </c>
      <c r="AH29">
        <v>2630.3825999999999</v>
      </c>
      <c r="AI29">
        <v>2.3896E-3</v>
      </c>
      <c r="AJ29">
        <v>20.368099999999998</v>
      </c>
      <c r="AK29">
        <v>0.30424000000000001</v>
      </c>
      <c r="AL29">
        <v>3.6440000000000001</v>
      </c>
      <c r="AM29">
        <v>0.20677000000000001</v>
      </c>
      <c r="AN29">
        <v>0.86885999999999997</v>
      </c>
      <c r="AO29">
        <v>0.89058000000000004</v>
      </c>
      <c r="AP29">
        <v>1.4679</v>
      </c>
      <c r="AQ29">
        <v>1.1634</v>
      </c>
      <c r="AR29">
        <v>6.5813E-3</v>
      </c>
      <c r="AS29">
        <v>8.1115999999999994E-2</v>
      </c>
      <c r="AT29">
        <v>0.31617000000000001</v>
      </c>
      <c r="AU29">
        <v>2.6383999999999999</v>
      </c>
      <c r="AV29">
        <v>0.31628000000000001</v>
      </c>
      <c r="AW29">
        <v>3.2138</v>
      </c>
      <c r="AX29">
        <v>42.665599999999998</v>
      </c>
      <c r="AY29">
        <v>1.3238000000000001</v>
      </c>
      <c r="AZ29">
        <v>3.1632E-2</v>
      </c>
      <c r="BA29">
        <v>19.764399999999998</v>
      </c>
      <c r="BB29">
        <v>1.7670000000000002E-2</v>
      </c>
      <c r="BC29">
        <v>106.94459999999999</v>
      </c>
      <c r="BD29">
        <v>7.7050000000000001</v>
      </c>
      <c r="BE29">
        <v>2.7543000000000002E-2</v>
      </c>
      <c r="BF29">
        <v>13.391999999999999</v>
      </c>
      <c r="BG29">
        <v>0.37475999999999998</v>
      </c>
      <c r="BH29">
        <v>244.36420000000001</v>
      </c>
      <c r="BI29">
        <v>0.28045999999999999</v>
      </c>
      <c r="BJ29">
        <v>4.0701999999999998</v>
      </c>
      <c r="BK29">
        <v>3.4361999999999999E-3</v>
      </c>
      <c r="BL29">
        <v>0.38468999999999998</v>
      </c>
      <c r="BM29">
        <v>6.9926000000000004</v>
      </c>
      <c r="BN29">
        <v>1173.4834000000001</v>
      </c>
      <c r="BO29">
        <v>39.524000000000001</v>
      </c>
      <c r="BP29">
        <v>-3.4163999999999999</v>
      </c>
    </row>
    <row r="30" spans="1:68" x14ac:dyDescent="0.25">
      <c r="B30" s="2">
        <v>12.351885639940603</v>
      </c>
      <c r="C30">
        <v>833794</v>
      </c>
      <c r="D30">
        <v>296840</v>
      </c>
      <c r="E30">
        <v>5416.9193999999998</v>
      </c>
      <c r="F30">
        <v>58092</v>
      </c>
      <c r="G30">
        <v>3739.7139999999999</v>
      </c>
      <c r="H30">
        <v>0.73040000000000005</v>
      </c>
      <c r="I30">
        <v>2.2730999999999999</v>
      </c>
      <c r="J30">
        <v>191.71799999999999</v>
      </c>
      <c r="K30">
        <v>2600.4164000000001</v>
      </c>
      <c r="L30">
        <v>0.84101000000000004</v>
      </c>
      <c r="M30">
        <v>2.8207000000000002E-3</v>
      </c>
      <c r="N30">
        <v>640.28899999999999</v>
      </c>
      <c r="O30">
        <v>2.1345000000000001E-3</v>
      </c>
      <c r="P30">
        <v>474.21350000000001</v>
      </c>
      <c r="Q30">
        <v>6.0771000000000002E-3</v>
      </c>
      <c r="R30">
        <v>1410.3280999999999</v>
      </c>
      <c r="S30">
        <v>3.7645000000000001E-3</v>
      </c>
      <c r="T30" s="5">
        <v>1.4022000000000001E-5</v>
      </c>
      <c r="U30">
        <v>2.2786</v>
      </c>
      <c r="V30">
        <v>0.56479999999999997</v>
      </c>
      <c r="W30">
        <v>5.3266</v>
      </c>
      <c r="X30">
        <v>0.78269</v>
      </c>
      <c r="Y30">
        <v>2.8431999999999999</v>
      </c>
      <c r="Z30">
        <v>117.64579999999999</v>
      </c>
      <c r="AA30">
        <v>1831.9419</v>
      </c>
      <c r="AB30">
        <v>0.54362999999999995</v>
      </c>
      <c r="AC30">
        <v>3.0417E-3</v>
      </c>
      <c r="AD30">
        <v>650.83330000000001</v>
      </c>
      <c r="AE30">
        <v>2.4796000000000002E-3</v>
      </c>
      <c r="AF30">
        <v>514.27250000000004</v>
      </c>
      <c r="AG30">
        <v>7.5759E-3</v>
      </c>
      <c r="AH30">
        <v>1755.9623999999999</v>
      </c>
      <c r="AI30">
        <v>2.8283000000000002E-3</v>
      </c>
      <c r="AJ30">
        <v>17.2883</v>
      </c>
      <c r="AK30">
        <v>0.31548999999999999</v>
      </c>
      <c r="AL30">
        <v>3.3833000000000002</v>
      </c>
      <c r="AM30">
        <v>0.21781</v>
      </c>
      <c r="AN30">
        <v>0.85023000000000004</v>
      </c>
      <c r="AO30">
        <v>0.94889999999999997</v>
      </c>
      <c r="AP30">
        <v>1.5649</v>
      </c>
      <c r="AQ30">
        <v>1.1749000000000001</v>
      </c>
      <c r="AR30">
        <v>5.5652999999999996E-3</v>
      </c>
      <c r="AS30">
        <v>7.4593000000000007E-2</v>
      </c>
      <c r="AT30">
        <v>0.35022999999999999</v>
      </c>
      <c r="AU30">
        <v>2.6503000000000001</v>
      </c>
      <c r="AV30">
        <v>0.35034999999999999</v>
      </c>
      <c r="AW30">
        <v>3.3927</v>
      </c>
      <c r="AX30">
        <v>43.084800000000001</v>
      </c>
      <c r="AY30">
        <v>1.3673</v>
      </c>
      <c r="AZ30">
        <v>2.8140999999999999E-2</v>
      </c>
      <c r="BA30">
        <v>22.513100000000001</v>
      </c>
      <c r="BB30">
        <v>1.418E-2</v>
      </c>
      <c r="BC30">
        <v>103.01390000000001</v>
      </c>
      <c r="BD30">
        <v>8.1555</v>
      </c>
      <c r="BE30">
        <v>2.5693000000000001E-2</v>
      </c>
      <c r="BF30">
        <v>14.208</v>
      </c>
      <c r="BG30">
        <v>0.36536999999999997</v>
      </c>
      <c r="BH30">
        <v>239.71379999999999</v>
      </c>
      <c r="BI30">
        <v>0.26941999999999999</v>
      </c>
      <c r="BJ30">
        <v>4.1304999999999996</v>
      </c>
      <c r="BK30">
        <v>3.0152999999999998E-3</v>
      </c>
      <c r="BL30">
        <v>0.36238999999999999</v>
      </c>
      <c r="BM30">
        <v>7.726</v>
      </c>
      <c r="BN30">
        <v>1104.0838000000001</v>
      </c>
      <c r="BO30">
        <v>41.975099999999998</v>
      </c>
      <c r="BP30">
        <v>-3.5038999999999998</v>
      </c>
    </row>
    <row r="31" spans="1:68" x14ac:dyDescent="0.25">
      <c r="B31" s="2">
        <v>11.235927952657995</v>
      </c>
      <c r="C31">
        <v>716332</v>
      </c>
      <c r="D31">
        <v>360814</v>
      </c>
      <c r="E31">
        <v>5177.0591000000004</v>
      </c>
      <c r="F31">
        <v>63858</v>
      </c>
      <c r="G31">
        <v>3475.1945999999998</v>
      </c>
      <c r="H31">
        <v>0.74897999999999998</v>
      </c>
      <c r="I31">
        <v>2.1987999999999999</v>
      </c>
      <c r="J31">
        <v>175.65170000000001</v>
      </c>
      <c r="K31">
        <v>2641.1815000000001</v>
      </c>
      <c r="L31">
        <v>0.82767999999999997</v>
      </c>
      <c r="M31">
        <v>1.7805E-3</v>
      </c>
      <c r="N31">
        <v>972.1354</v>
      </c>
      <c r="O31">
        <v>1.4323000000000001E-3</v>
      </c>
      <c r="P31">
        <v>727.69240000000002</v>
      </c>
      <c r="Q31">
        <v>3.4003000000000002E-3</v>
      </c>
      <c r="R31">
        <v>2142.5291999999999</v>
      </c>
      <c r="S31">
        <v>3.6849000000000001E-3</v>
      </c>
      <c r="T31" s="5">
        <v>1.5787999999999999E-5</v>
      </c>
      <c r="U31">
        <v>2.0691999999999999</v>
      </c>
      <c r="V31">
        <v>0.65929000000000004</v>
      </c>
      <c r="W31">
        <v>5.0473999999999997</v>
      </c>
      <c r="X31">
        <v>0.80798000000000003</v>
      </c>
      <c r="Y31">
        <v>2.5457000000000001</v>
      </c>
      <c r="Z31">
        <v>114.40649999999999</v>
      </c>
      <c r="AA31">
        <v>2032.835</v>
      </c>
      <c r="AB31">
        <v>0.56472999999999995</v>
      </c>
      <c r="AC31">
        <v>1.9616999999999998E-3</v>
      </c>
      <c r="AD31">
        <v>975.41660000000002</v>
      </c>
      <c r="AE31">
        <v>1.6853E-3</v>
      </c>
      <c r="AF31">
        <v>788.43579999999997</v>
      </c>
      <c r="AG31">
        <v>4.0201000000000004E-3</v>
      </c>
      <c r="AH31">
        <v>2479.7478000000001</v>
      </c>
      <c r="AI31">
        <v>2.4191E-3</v>
      </c>
      <c r="AJ31">
        <v>20.9678</v>
      </c>
      <c r="AK31">
        <v>0.30085000000000001</v>
      </c>
      <c r="AL31">
        <v>3.7109000000000001</v>
      </c>
      <c r="AM31">
        <v>0.20194999999999999</v>
      </c>
      <c r="AN31">
        <v>0.83989999999999998</v>
      </c>
      <c r="AO31">
        <v>0.92708999999999997</v>
      </c>
      <c r="AP31">
        <v>1.4943</v>
      </c>
      <c r="AQ31">
        <v>1.1896</v>
      </c>
      <c r="AR31">
        <v>5.313E-3</v>
      </c>
      <c r="AS31">
        <v>7.2882000000000002E-2</v>
      </c>
      <c r="AT31">
        <v>4.6171999999999998E-2</v>
      </c>
      <c r="AU31">
        <v>2.6526000000000001</v>
      </c>
      <c r="AV31">
        <v>4.6186999999999999E-2</v>
      </c>
      <c r="AW31">
        <v>3.0636999999999999</v>
      </c>
      <c r="AX31">
        <v>43.624200000000002</v>
      </c>
      <c r="AY31">
        <v>1.3562000000000001</v>
      </c>
      <c r="AZ31">
        <v>3.1413999999999997E-2</v>
      </c>
      <c r="BA31">
        <v>20.5061</v>
      </c>
      <c r="BB31">
        <v>1.9633999999999999E-2</v>
      </c>
      <c r="BC31">
        <v>106.3237</v>
      </c>
      <c r="BD31">
        <v>7.843</v>
      </c>
      <c r="BE31">
        <v>2.7550000000000002E-2</v>
      </c>
      <c r="BF31">
        <v>13.8569</v>
      </c>
      <c r="BG31">
        <v>0.36310999999999999</v>
      </c>
      <c r="BH31">
        <v>245.56909999999999</v>
      </c>
      <c r="BI31">
        <v>0.26683000000000001</v>
      </c>
      <c r="BJ31">
        <v>4.0777000000000001</v>
      </c>
      <c r="BK31">
        <v>2.7931000000000002E-3</v>
      </c>
      <c r="BL31">
        <v>0.40006999999999998</v>
      </c>
      <c r="BM31">
        <v>6.8120000000000003</v>
      </c>
      <c r="BN31">
        <v>1183.5977</v>
      </c>
      <c r="BO31">
        <v>41.719900000000003</v>
      </c>
      <c r="BP31">
        <v>-3.4954999999999998</v>
      </c>
    </row>
    <row r="32" spans="1:68" x14ac:dyDescent="0.25">
      <c r="B32" s="2">
        <v>9.5955178683261835</v>
      </c>
      <c r="C32">
        <v>727660</v>
      </c>
      <c r="D32">
        <v>394780</v>
      </c>
      <c r="E32">
        <v>5152.7835999999998</v>
      </c>
      <c r="F32">
        <v>66016</v>
      </c>
      <c r="G32">
        <v>3487.8301999999999</v>
      </c>
      <c r="H32">
        <v>0.73638000000000003</v>
      </c>
      <c r="I32">
        <v>2.2307000000000001</v>
      </c>
      <c r="J32">
        <v>181.2552</v>
      </c>
      <c r="K32">
        <v>2613.1343000000002</v>
      </c>
      <c r="L32">
        <v>0.83460000000000001</v>
      </c>
      <c r="M32">
        <v>1.6497E-3</v>
      </c>
      <c r="N32">
        <v>1005.057</v>
      </c>
      <c r="O32">
        <v>1.2507E-3</v>
      </c>
      <c r="P32">
        <v>754.33860000000004</v>
      </c>
      <c r="Q32">
        <v>3.4532E-3</v>
      </c>
      <c r="R32">
        <v>2181.7993999999999</v>
      </c>
      <c r="S32">
        <v>3.6982999999999999E-3</v>
      </c>
      <c r="T32" s="5">
        <v>1.6195E-5</v>
      </c>
      <c r="U32">
        <v>1.9691000000000001</v>
      </c>
      <c r="V32">
        <v>0.68140999999999996</v>
      </c>
      <c r="W32">
        <v>5.2481</v>
      </c>
      <c r="X32">
        <v>0.79525999999999997</v>
      </c>
      <c r="Y32">
        <v>2.7397999999999998</v>
      </c>
      <c r="Z32">
        <v>112.2834</v>
      </c>
      <c r="AA32">
        <v>1923.9194</v>
      </c>
      <c r="AB32">
        <v>0.55257000000000001</v>
      </c>
      <c r="AC32">
        <v>1.7503E-3</v>
      </c>
      <c r="AD32">
        <v>1032.069</v>
      </c>
      <c r="AE32">
        <v>1.4289000000000001E-3</v>
      </c>
      <c r="AF32">
        <v>837.74570000000006</v>
      </c>
      <c r="AG32">
        <v>4.2468000000000002E-3</v>
      </c>
      <c r="AH32">
        <v>2669.7211000000002</v>
      </c>
      <c r="AI32">
        <v>2.4670999999999998E-3</v>
      </c>
      <c r="AJ32">
        <v>22.987100000000002</v>
      </c>
      <c r="AK32">
        <v>0.30003000000000002</v>
      </c>
      <c r="AL32">
        <v>3.8439999999999999</v>
      </c>
      <c r="AM32">
        <v>0.20308999999999999</v>
      </c>
      <c r="AN32">
        <v>0.83245000000000002</v>
      </c>
      <c r="AO32">
        <v>0.94025999999999998</v>
      </c>
      <c r="AP32">
        <v>1.5576000000000001</v>
      </c>
      <c r="AQ32">
        <v>1.2306999999999999</v>
      </c>
      <c r="AR32">
        <v>6.5782000000000002E-3</v>
      </c>
      <c r="AS32">
        <v>8.1097000000000002E-2</v>
      </c>
      <c r="AT32">
        <v>0.25855</v>
      </c>
      <c r="AU32">
        <v>2.6454</v>
      </c>
      <c r="AV32">
        <v>0.25863999999999998</v>
      </c>
      <c r="AW32">
        <v>3.4609999999999999</v>
      </c>
      <c r="AX32">
        <v>45.131500000000003</v>
      </c>
      <c r="AY32">
        <v>1.3859999999999999</v>
      </c>
      <c r="AZ32">
        <v>3.9267000000000003E-2</v>
      </c>
      <c r="BA32">
        <v>19.066299999999998</v>
      </c>
      <c r="BB32">
        <v>1.4397999999999999E-2</v>
      </c>
      <c r="BC32">
        <v>107.5258</v>
      </c>
      <c r="BD32">
        <v>7.6086999999999998</v>
      </c>
      <c r="BE32">
        <v>2.8774000000000001E-2</v>
      </c>
      <c r="BF32">
        <v>13.4277</v>
      </c>
      <c r="BG32">
        <v>0.37140000000000001</v>
      </c>
      <c r="BH32">
        <v>243.99510000000001</v>
      </c>
      <c r="BI32">
        <v>0.27587</v>
      </c>
      <c r="BJ32">
        <v>4.0430000000000001</v>
      </c>
      <c r="BK32">
        <v>3.3660999999999999E-3</v>
      </c>
      <c r="BL32">
        <v>0.40062999999999999</v>
      </c>
      <c r="BM32">
        <v>6.9191000000000003</v>
      </c>
      <c r="BN32">
        <v>1177.1693</v>
      </c>
      <c r="BO32">
        <v>43.230800000000002</v>
      </c>
      <c r="BP32">
        <v>-3.4937</v>
      </c>
    </row>
    <row r="33" spans="2:68" x14ac:dyDescent="0.25">
      <c r="B33" s="2">
        <v>7.7420023969594505</v>
      </c>
      <c r="C33">
        <v>503997</v>
      </c>
      <c r="D33">
        <v>562976</v>
      </c>
      <c r="E33">
        <v>4607.1922000000004</v>
      </c>
      <c r="F33">
        <v>80096</v>
      </c>
      <c r="G33">
        <v>2886.0056</v>
      </c>
      <c r="H33">
        <v>0.78535999999999995</v>
      </c>
      <c r="I33">
        <v>1.9862</v>
      </c>
      <c r="J33">
        <v>146.77070000000001</v>
      </c>
      <c r="K33">
        <v>2824.0493999999999</v>
      </c>
      <c r="L33">
        <v>0.81705000000000005</v>
      </c>
      <c r="M33">
        <v>2.1732000000000001E-3</v>
      </c>
      <c r="N33">
        <v>980.78269999999998</v>
      </c>
      <c r="O33">
        <v>1.7851E-3</v>
      </c>
      <c r="P33">
        <v>777.58339999999998</v>
      </c>
      <c r="Q33">
        <v>3.9370999999999998E-3</v>
      </c>
      <c r="R33">
        <v>1896.4280000000001</v>
      </c>
      <c r="S33">
        <v>3.5760000000000002E-3</v>
      </c>
      <c r="T33" s="5">
        <v>2.4689999999999999E-5</v>
      </c>
      <c r="U33">
        <v>1.4718</v>
      </c>
      <c r="V33">
        <v>0.87841000000000002</v>
      </c>
      <c r="W33">
        <v>5.1456999999999997</v>
      </c>
      <c r="X33">
        <v>0.83160999999999996</v>
      </c>
      <c r="Y33">
        <v>2.1772</v>
      </c>
      <c r="Z33">
        <v>102.32940000000001</v>
      </c>
      <c r="AA33">
        <v>2275.2629000000002</v>
      </c>
      <c r="AB33">
        <v>0.59443000000000001</v>
      </c>
      <c r="AC33">
        <v>2.3051999999999999E-3</v>
      </c>
      <c r="AD33">
        <v>1010.8171</v>
      </c>
      <c r="AE33">
        <v>2.0027000000000001E-3</v>
      </c>
      <c r="AF33">
        <v>849.46860000000004</v>
      </c>
      <c r="AG33">
        <v>4.3578999999999996E-3</v>
      </c>
      <c r="AH33">
        <v>2096.5084999999999</v>
      </c>
      <c r="AI33">
        <v>1.6741E-3</v>
      </c>
      <c r="AJ33">
        <v>32.446300000000001</v>
      </c>
      <c r="AK33">
        <v>0.26552999999999999</v>
      </c>
      <c r="AL33">
        <v>4.6162000000000001</v>
      </c>
      <c r="AM33">
        <v>0.16633000000000001</v>
      </c>
      <c r="AN33">
        <v>0.82984999999999998</v>
      </c>
      <c r="AO33">
        <v>0.96726000000000001</v>
      </c>
      <c r="AP33">
        <v>1.5629999999999999</v>
      </c>
      <c r="AQ33">
        <v>1.2414000000000001</v>
      </c>
      <c r="AR33">
        <v>8.4796000000000003E-3</v>
      </c>
      <c r="AS33">
        <v>9.2075000000000004E-2</v>
      </c>
      <c r="AT33">
        <v>0.22858999999999999</v>
      </c>
      <c r="AU33">
        <v>2.6286</v>
      </c>
      <c r="AV33">
        <v>0.22867000000000001</v>
      </c>
      <c r="AW33">
        <v>2.9481000000000002</v>
      </c>
      <c r="AX33">
        <v>45.525700000000001</v>
      </c>
      <c r="AY33">
        <v>1.3977999999999999</v>
      </c>
      <c r="AZ33">
        <v>3.8613000000000001E-2</v>
      </c>
      <c r="BA33">
        <v>15.8813</v>
      </c>
      <c r="BB33">
        <v>2.1597000000000002E-2</v>
      </c>
      <c r="BC33">
        <v>118.8019</v>
      </c>
      <c r="BD33">
        <v>6.5362999999999998</v>
      </c>
      <c r="BE33">
        <v>3.3959999999999997E-2</v>
      </c>
      <c r="BF33">
        <v>11.802099999999999</v>
      </c>
      <c r="BG33">
        <v>0.38466</v>
      </c>
      <c r="BH33">
        <v>255.8279</v>
      </c>
      <c r="BI33">
        <v>0.29093999999999998</v>
      </c>
      <c r="BJ33">
        <v>3.8815</v>
      </c>
      <c r="BK33">
        <v>4.2031000000000004E-3</v>
      </c>
      <c r="BL33">
        <v>0.47082000000000002</v>
      </c>
      <c r="BM33">
        <v>5.4252000000000002</v>
      </c>
      <c r="BN33">
        <v>1355.2949000000001</v>
      </c>
      <c r="BO33">
        <v>40.604300000000002</v>
      </c>
      <c r="BP33">
        <v>-3.4550999999999998</v>
      </c>
    </row>
    <row r="34" spans="2:68" x14ac:dyDescent="0.25">
      <c r="B34" s="2">
        <v>6.3659474265123102</v>
      </c>
      <c r="C34">
        <v>588437</v>
      </c>
      <c r="D34">
        <v>494264</v>
      </c>
      <c r="E34">
        <v>4826.3531999999996</v>
      </c>
      <c r="F34">
        <v>74540</v>
      </c>
      <c r="G34">
        <v>3133.3249999999998</v>
      </c>
      <c r="H34">
        <v>0.77488999999999997</v>
      </c>
      <c r="I34">
        <v>2.0436000000000001</v>
      </c>
      <c r="J34">
        <v>162.3449</v>
      </c>
      <c r="K34">
        <v>2796.0373</v>
      </c>
      <c r="L34">
        <v>0.82750999999999997</v>
      </c>
      <c r="M34">
        <v>2.1887999999999999E-3</v>
      </c>
      <c r="N34">
        <v>898.93</v>
      </c>
      <c r="O34">
        <v>1.7478000000000001E-3</v>
      </c>
      <c r="P34">
        <v>705.07569999999998</v>
      </c>
      <c r="Q34">
        <v>4.1653000000000003E-3</v>
      </c>
      <c r="R34">
        <v>1795.3649</v>
      </c>
      <c r="S34">
        <v>3.5360999999999999E-3</v>
      </c>
      <c r="T34" s="5">
        <v>2.2823000000000002E-5</v>
      </c>
      <c r="U34">
        <v>1.7161999999999999</v>
      </c>
      <c r="V34">
        <v>0.73133999999999999</v>
      </c>
      <c r="W34">
        <v>4.6677999999999997</v>
      </c>
      <c r="X34">
        <v>0.81928999999999996</v>
      </c>
      <c r="Y34">
        <v>2.2822</v>
      </c>
      <c r="Z34">
        <v>108.5415</v>
      </c>
      <c r="AA34">
        <v>2164.5437999999999</v>
      </c>
      <c r="AB34">
        <v>0.58379999999999999</v>
      </c>
      <c r="AC34">
        <v>2.2929000000000001E-3</v>
      </c>
      <c r="AD34">
        <v>920.22230000000002</v>
      </c>
      <c r="AE34">
        <v>1.9203E-3</v>
      </c>
      <c r="AF34">
        <v>762.69090000000006</v>
      </c>
      <c r="AG34">
        <v>4.7657000000000003E-3</v>
      </c>
      <c r="AH34">
        <v>2012.6487</v>
      </c>
      <c r="AI34">
        <v>1.9608999999999998E-3</v>
      </c>
      <c r="AJ34">
        <v>28.5322</v>
      </c>
      <c r="AK34">
        <v>0.27861000000000002</v>
      </c>
      <c r="AL34">
        <v>4.3029000000000002</v>
      </c>
      <c r="AM34">
        <v>0.18088000000000001</v>
      </c>
      <c r="AN34">
        <v>0.82747999999999999</v>
      </c>
      <c r="AO34">
        <v>0.98473999999999995</v>
      </c>
      <c r="AP34">
        <v>1.6169</v>
      </c>
      <c r="AQ34">
        <v>1.2625999999999999</v>
      </c>
      <c r="AR34">
        <v>8.2926000000000007E-3</v>
      </c>
      <c r="AS34">
        <v>9.1053999999999996E-2</v>
      </c>
      <c r="AT34">
        <v>0.15773000000000001</v>
      </c>
      <c r="AU34">
        <v>2.6322999999999999</v>
      </c>
      <c r="AV34">
        <v>0.15778</v>
      </c>
      <c r="AW34">
        <v>3.0766</v>
      </c>
      <c r="AX34">
        <v>46.3018</v>
      </c>
      <c r="AY34">
        <v>1.4482999999999999</v>
      </c>
      <c r="AZ34">
        <v>3.9267000000000003E-2</v>
      </c>
      <c r="BA34">
        <v>16.1431</v>
      </c>
      <c r="BB34">
        <v>1.8325000000000001E-2</v>
      </c>
      <c r="BC34">
        <v>116.0523</v>
      </c>
      <c r="BD34">
        <v>6.8289</v>
      </c>
      <c r="BE34">
        <v>3.3190999999999998E-2</v>
      </c>
      <c r="BF34">
        <v>12.1457</v>
      </c>
      <c r="BG34">
        <v>0.38086999999999999</v>
      </c>
      <c r="BH34">
        <v>254.78200000000001</v>
      </c>
      <c r="BI34">
        <v>0.28671000000000002</v>
      </c>
      <c r="BJ34">
        <v>3.9121000000000001</v>
      </c>
      <c r="BK34">
        <v>3.8765000000000002E-3</v>
      </c>
      <c r="BL34">
        <v>0.45355000000000001</v>
      </c>
      <c r="BM34">
        <v>5.7039999999999997</v>
      </c>
      <c r="BN34">
        <v>1316.1208999999999</v>
      </c>
      <c r="BO34">
        <v>42.838999999999999</v>
      </c>
      <c r="BP34">
        <v>-3.5023</v>
      </c>
    </row>
    <row r="35" spans="2:68" x14ac:dyDescent="0.25">
      <c r="B35" s="2">
        <v>4.3863916218256929</v>
      </c>
      <c r="C35">
        <v>547783</v>
      </c>
      <c r="D35">
        <v>516730</v>
      </c>
      <c r="E35">
        <v>4694.2934999999998</v>
      </c>
      <c r="F35">
        <v>76834</v>
      </c>
      <c r="G35">
        <v>2960.1628000000001</v>
      </c>
      <c r="H35">
        <v>0.78395000000000004</v>
      </c>
      <c r="I35">
        <v>1.9916</v>
      </c>
      <c r="J35">
        <v>154.58099999999999</v>
      </c>
      <c r="K35">
        <v>2846.0936999999999</v>
      </c>
      <c r="L35">
        <v>0.82650000000000001</v>
      </c>
      <c r="M35">
        <v>2.3600000000000001E-3</v>
      </c>
      <c r="N35">
        <v>848.17520000000002</v>
      </c>
      <c r="O35">
        <v>1.8655E-3</v>
      </c>
      <c r="P35">
        <v>670.93650000000002</v>
      </c>
      <c r="Q35">
        <v>4.5777999999999999E-3</v>
      </c>
      <c r="R35">
        <v>1656.6482000000001</v>
      </c>
      <c r="S35">
        <v>3.5098999999999998E-3</v>
      </c>
      <c r="T35" s="5">
        <v>2.3706999999999999E-5</v>
      </c>
      <c r="U35">
        <v>1.661</v>
      </c>
      <c r="V35">
        <v>0.79413</v>
      </c>
      <c r="W35">
        <v>4.8411</v>
      </c>
      <c r="X35">
        <v>0.82852999999999999</v>
      </c>
      <c r="Y35">
        <v>2.1781000000000001</v>
      </c>
      <c r="Z35">
        <v>108.9391</v>
      </c>
      <c r="AA35">
        <v>2251.6642000000002</v>
      </c>
      <c r="AB35">
        <v>0.59308000000000005</v>
      </c>
      <c r="AC35">
        <v>2.3684000000000001E-3</v>
      </c>
      <c r="AD35">
        <v>865.26890000000003</v>
      </c>
      <c r="AE35">
        <v>1.9623000000000002E-3</v>
      </c>
      <c r="AF35">
        <v>725.63630000000001</v>
      </c>
      <c r="AG35">
        <v>4.9554999999999998E-3</v>
      </c>
      <c r="AH35">
        <v>1829.1818000000001</v>
      </c>
      <c r="AI35">
        <v>1.8178999999999999E-3</v>
      </c>
      <c r="AJ35">
        <v>29.767299999999999</v>
      </c>
      <c r="AK35">
        <v>0.27041999999999999</v>
      </c>
      <c r="AL35">
        <v>4.4261999999999997</v>
      </c>
      <c r="AM35">
        <v>0.17052999999999999</v>
      </c>
      <c r="AN35">
        <v>0.82650999999999997</v>
      </c>
      <c r="AO35">
        <v>0.96375</v>
      </c>
      <c r="AP35">
        <v>1.7099</v>
      </c>
      <c r="AQ35">
        <v>1.2799</v>
      </c>
      <c r="AR35">
        <v>1.2005E-2</v>
      </c>
      <c r="AS35">
        <v>0.10954999999999999</v>
      </c>
      <c r="AT35">
        <v>0.27659</v>
      </c>
      <c r="AU35">
        <v>2.6042999999999998</v>
      </c>
      <c r="AV35">
        <v>0.27667999999999998</v>
      </c>
      <c r="AW35">
        <v>2.9298000000000002</v>
      </c>
      <c r="AX35">
        <v>46.937800000000003</v>
      </c>
      <c r="AY35">
        <v>1.4597</v>
      </c>
      <c r="AZ35">
        <v>3.6213000000000002E-2</v>
      </c>
      <c r="BA35">
        <v>16.404900000000001</v>
      </c>
      <c r="BB35">
        <v>1.9633999999999999E-2</v>
      </c>
      <c r="BC35">
        <v>119.81019999999999</v>
      </c>
      <c r="BD35">
        <v>6.4527000000000001</v>
      </c>
      <c r="BE35">
        <v>3.4055000000000002E-2</v>
      </c>
      <c r="BF35">
        <v>11.5152</v>
      </c>
      <c r="BG35">
        <v>0.38418000000000002</v>
      </c>
      <c r="BH35">
        <v>256.51429999999999</v>
      </c>
      <c r="BI35">
        <v>0.29044999999999999</v>
      </c>
      <c r="BJ35">
        <v>3.8849999999999998</v>
      </c>
      <c r="BK35">
        <v>4.1047000000000002E-3</v>
      </c>
      <c r="BL35">
        <v>0.46754000000000001</v>
      </c>
      <c r="BM35">
        <v>5.476</v>
      </c>
      <c r="BN35">
        <v>1342.0947000000001</v>
      </c>
      <c r="BO35">
        <v>42.353000000000002</v>
      </c>
      <c r="BP35">
        <v>-3.5036999999999998</v>
      </c>
    </row>
    <row r="36" spans="2:68" x14ac:dyDescent="0.25">
      <c r="B36" s="2">
        <v>2.9844789279145369</v>
      </c>
      <c r="C36">
        <v>635926</v>
      </c>
      <c r="D36">
        <v>505890</v>
      </c>
      <c r="E36">
        <v>4788.8064999999997</v>
      </c>
      <c r="F36">
        <v>75418</v>
      </c>
      <c r="G36">
        <v>3085.8343</v>
      </c>
      <c r="H36">
        <v>0.76349</v>
      </c>
      <c r="I36">
        <v>2.0691999999999999</v>
      </c>
      <c r="J36">
        <v>170.92269999999999</v>
      </c>
      <c r="K36">
        <v>2740.2671</v>
      </c>
      <c r="L36">
        <v>0.82954000000000006</v>
      </c>
      <c r="M36">
        <v>1.8649000000000001E-3</v>
      </c>
      <c r="N36">
        <v>982.81100000000004</v>
      </c>
      <c r="O36">
        <v>1.4758E-3</v>
      </c>
      <c r="P36">
        <v>767.20510000000002</v>
      </c>
      <c r="Q36">
        <v>3.6013E-3</v>
      </c>
      <c r="R36">
        <v>1951.1585</v>
      </c>
      <c r="S36">
        <v>3.3490999999999998E-3</v>
      </c>
      <c r="T36" s="5">
        <v>2.1950000000000002E-5</v>
      </c>
      <c r="U36">
        <v>1.7847</v>
      </c>
      <c r="V36">
        <v>0.80569999999999997</v>
      </c>
      <c r="W36">
        <v>4.9104999999999999</v>
      </c>
      <c r="X36">
        <v>0.81413000000000002</v>
      </c>
      <c r="Y36">
        <v>2.3330000000000002</v>
      </c>
      <c r="Z36">
        <v>111.22280000000001</v>
      </c>
      <c r="AA36">
        <v>2117.0122000000001</v>
      </c>
      <c r="AB36">
        <v>0.57872999999999997</v>
      </c>
      <c r="AC36">
        <v>1.9813999999999999E-3</v>
      </c>
      <c r="AD36">
        <v>1014.2861</v>
      </c>
      <c r="AE36">
        <v>1.6793000000000001E-3</v>
      </c>
      <c r="AF36">
        <v>839.81420000000003</v>
      </c>
      <c r="AG36">
        <v>4.0870999999999998E-3</v>
      </c>
      <c r="AH36">
        <v>2229.0992000000001</v>
      </c>
      <c r="AI36">
        <v>2.1243E-3</v>
      </c>
      <c r="AJ36">
        <v>29.238800000000001</v>
      </c>
      <c r="AK36">
        <v>0.27678000000000003</v>
      </c>
      <c r="AL36">
        <v>4.3589000000000002</v>
      </c>
      <c r="AM36">
        <v>0.17835000000000001</v>
      </c>
      <c r="AN36">
        <v>0.82532000000000005</v>
      </c>
      <c r="AO36">
        <v>0.88865000000000005</v>
      </c>
      <c r="AP36">
        <v>1.8230999999999999</v>
      </c>
      <c r="AQ36">
        <v>1.3205</v>
      </c>
      <c r="AR36">
        <v>1.8373E-2</v>
      </c>
      <c r="AS36">
        <v>0.13553000000000001</v>
      </c>
      <c r="AT36">
        <v>0.34299000000000002</v>
      </c>
      <c r="AU36">
        <v>2.5653000000000001</v>
      </c>
      <c r="AV36">
        <v>0.34310000000000002</v>
      </c>
      <c r="AW36">
        <v>3.0718999999999999</v>
      </c>
      <c r="AX36">
        <v>48.423699999999997</v>
      </c>
      <c r="AY36">
        <v>1.5355000000000001</v>
      </c>
      <c r="AZ36">
        <v>3.3595E-2</v>
      </c>
      <c r="BA36">
        <v>17.4084</v>
      </c>
      <c r="BB36">
        <v>1.8761E-2</v>
      </c>
      <c r="BC36">
        <v>116.22839999999999</v>
      </c>
      <c r="BD36">
        <v>6.7630999999999997</v>
      </c>
      <c r="BE36">
        <v>3.0783000000000001E-2</v>
      </c>
      <c r="BF36">
        <v>12.242800000000001</v>
      </c>
      <c r="BG36">
        <v>0.37947999999999998</v>
      </c>
      <c r="BH36">
        <v>252.96080000000001</v>
      </c>
      <c r="BI36">
        <v>0.28516000000000002</v>
      </c>
      <c r="BJ36">
        <v>3.9472</v>
      </c>
      <c r="BK36">
        <v>3.7588999999999999E-3</v>
      </c>
      <c r="BL36">
        <v>0.44379000000000002</v>
      </c>
      <c r="BM36">
        <v>5.8669000000000002</v>
      </c>
      <c r="BN36">
        <v>1279.2394999999999</v>
      </c>
      <c r="BO36">
        <v>44.185000000000002</v>
      </c>
      <c r="BP36">
        <v>-3.5384000000000002</v>
      </c>
    </row>
    <row r="37" spans="2:68" x14ac:dyDescent="0.25">
      <c r="B37" s="2">
        <v>2.0434840463474582</v>
      </c>
      <c r="C37">
        <v>741449</v>
      </c>
      <c r="D37">
        <v>442370</v>
      </c>
      <c r="E37">
        <v>4909.7833000000001</v>
      </c>
      <c r="F37">
        <v>70810</v>
      </c>
      <c r="G37">
        <v>3187.6741999999999</v>
      </c>
      <c r="H37">
        <v>0.75641000000000003</v>
      </c>
      <c r="I37">
        <v>2.1524000000000001</v>
      </c>
      <c r="J37">
        <v>191.81800000000001</v>
      </c>
      <c r="K37">
        <v>2684.5473000000002</v>
      </c>
      <c r="L37">
        <v>0.82699999999999996</v>
      </c>
      <c r="M37">
        <v>1.7214000000000001E-3</v>
      </c>
      <c r="N37">
        <v>952.30409999999995</v>
      </c>
      <c r="O37">
        <v>1.3434E-3</v>
      </c>
      <c r="P37">
        <v>732.46929999999998</v>
      </c>
      <c r="Q37">
        <v>3.4916000000000001E-3</v>
      </c>
      <c r="R37">
        <v>1991.5596</v>
      </c>
      <c r="S37">
        <v>3.1809E-3</v>
      </c>
      <c r="T37" s="5">
        <v>1.9239E-5</v>
      </c>
      <c r="U37">
        <v>2.3012000000000001</v>
      </c>
      <c r="V37">
        <v>0.67491999999999996</v>
      </c>
      <c r="W37">
        <v>4.3522999999999996</v>
      </c>
      <c r="X37">
        <v>0.80994999999999995</v>
      </c>
      <c r="Y37">
        <v>2.5116000000000001</v>
      </c>
      <c r="Z37">
        <v>118.6534</v>
      </c>
      <c r="AA37">
        <v>2057.9061999999999</v>
      </c>
      <c r="AB37">
        <v>0.56877999999999995</v>
      </c>
      <c r="AC37">
        <v>1.8086000000000001E-3</v>
      </c>
      <c r="AD37">
        <v>973.99109999999996</v>
      </c>
      <c r="AE37">
        <v>1.5162000000000001E-3</v>
      </c>
      <c r="AF37">
        <v>797.52909999999997</v>
      </c>
      <c r="AG37">
        <v>4.0825000000000002E-3</v>
      </c>
      <c r="AH37">
        <v>2342.2591000000002</v>
      </c>
      <c r="AI37">
        <v>2.4938E-3</v>
      </c>
      <c r="AJ37">
        <v>25.655000000000001</v>
      </c>
      <c r="AK37">
        <v>0.28473999999999999</v>
      </c>
      <c r="AL37">
        <v>4.1066000000000003</v>
      </c>
      <c r="AM37">
        <v>0.18487000000000001</v>
      </c>
      <c r="AN37">
        <v>0.81276999999999999</v>
      </c>
      <c r="AO37">
        <v>0.78071000000000002</v>
      </c>
      <c r="AP37">
        <v>1.9922</v>
      </c>
      <c r="AQ37">
        <v>1.3351999999999999</v>
      </c>
      <c r="AR37">
        <v>2.5052000000000001E-2</v>
      </c>
      <c r="AS37">
        <v>0.15826000000000001</v>
      </c>
      <c r="AT37">
        <v>0.19289999999999999</v>
      </c>
      <c r="AU37">
        <v>2.5198999999999998</v>
      </c>
      <c r="AV37">
        <v>0.19295999999999999</v>
      </c>
      <c r="AW37">
        <v>3.0573999999999999</v>
      </c>
      <c r="AX37">
        <v>48.964399999999998</v>
      </c>
      <c r="AY37">
        <v>1.6</v>
      </c>
      <c r="AZ37">
        <v>3.0540999999999999E-2</v>
      </c>
      <c r="BA37">
        <v>20.549700000000001</v>
      </c>
      <c r="BB37">
        <v>1.9196999999999999E-2</v>
      </c>
      <c r="BC37">
        <v>107.3515</v>
      </c>
      <c r="BD37">
        <v>7.7149000000000001</v>
      </c>
      <c r="BE37">
        <v>2.8261000000000001E-2</v>
      </c>
      <c r="BF37">
        <v>13.657500000000001</v>
      </c>
      <c r="BG37">
        <v>0.36937999999999999</v>
      </c>
      <c r="BH37">
        <v>246.0771</v>
      </c>
      <c r="BI37">
        <v>0.27451999999999999</v>
      </c>
      <c r="BJ37">
        <v>4.0662000000000003</v>
      </c>
      <c r="BK37">
        <v>3.3346999999999999E-3</v>
      </c>
      <c r="BL37">
        <v>0.42204999999999998</v>
      </c>
      <c r="BM37">
        <v>6.6950000000000003</v>
      </c>
      <c r="BN37">
        <v>1182.6558</v>
      </c>
      <c r="BO37">
        <v>45.773099999999999</v>
      </c>
      <c r="BP37">
        <v>-3.5880000000000001</v>
      </c>
    </row>
    <row r="38" spans="2:68" x14ac:dyDescent="0.25">
      <c r="B38" s="2">
        <v>1.3991812803967505</v>
      </c>
      <c r="C38">
        <v>595692</v>
      </c>
      <c r="D38">
        <v>554010</v>
      </c>
      <c r="E38">
        <v>4684.4948999999997</v>
      </c>
      <c r="F38">
        <v>78894</v>
      </c>
      <c r="G38">
        <v>2992.0936000000002</v>
      </c>
      <c r="H38">
        <v>0.77988000000000002</v>
      </c>
      <c r="I38">
        <v>2.0345</v>
      </c>
      <c r="J38">
        <v>170.47739999999999</v>
      </c>
      <c r="K38">
        <v>2810.0111000000002</v>
      </c>
      <c r="L38">
        <v>0.82294999999999996</v>
      </c>
      <c r="M38">
        <v>2.1624999999999999E-3</v>
      </c>
      <c r="N38">
        <v>911.18169999999998</v>
      </c>
      <c r="O38">
        <v>1.755E-3</v>
      </c>
      <c r="P38">
        <v>719.4923</v>
      </c>
      <c r="Q38">
        <v>4.0523E-3</v>
      </c>
      <c r="R38">
        <v>1800.6172999999999</v>
      </c>
      <c r="S38">
        <v>3.2991000000000001E-3</v>
      </c>
      <c r="T38" s="5">
        <v>2.1353999999999999E-5</v>
      </c>
      <c r="U38">
        <v>1.8127</v>
      </c>
      <c r="V38">
        <v>0.88404000000000005</v>
      </c>
      <c r="W38">
        <v>5.1757</v>
      </c>
      <c r="X38">
        <v>0.83533999999999997</v>
      </c>
      <c r="Y38">
        <v>2.3294000000000001</v>
      </c>
      <c r="Z38">
        <v>109.6657</v>
      </c>
      <c r="AA38">
        <v>2282.2422000000001</v>
      </c>
      <c r="AB38">
        <v>0.59021000000000001</v>
      </c>
      <c r="AC38">
        <v>2.2609000000000001E-3</v>
      </c>
      <c r="AD38">
        <v>942.43690000000004</v>
      </c>
      <c r="AE38">
        <v>1.9586999999999999E-3</v>
      </c>
      <c r="AF38">
        <v>795.56820000000005</v>
      </c>
      <c r="AG38">
        <v>4.7006000000000001E-3</v>
      </c>
      <c r="AH38">
        <v>2037.5568000000001</v>
      </c>
      <c r="AI38">
        <v>1.9848000000000001E-3</v>
      </c>
      <c r="AJ38">
        <v>31.979299999999999</v>
      </c>
      <c r="AK38">
        <v>0.27039999999999997</v>
      </c>
      <c r="AL38">
        <v>4.5540000000000003</v>
      </c>
      <c r="AM38">
        <v>0.17271</v>
      </c>
      <c r="AN38">
        <v>0.80932000000000004</v>
      </c>
      <c r="AO38">
        <v>0.76451999999999998</v>
      </c>
      <c r="AP38">
        <v>2.1171000000000002</v>
      </c>
      <c r="AQ38">
        <v>1.3646</v>
      </c>
      <c r="AR38">
        <v>3.8578000000000001E-2</v>
      </c>
      <c r="AS38">
        <v>0.19639000000000001</v>
      </c>
      <c r="AT38">
        <v>0.34003</v>
      </c>
      <c r="AU38">
        <v>2.4588000000000001</v>
      </c>
      <c r="AV38">
        <v>0.34014</v>
      </c>
      <c r="AW38">
        <v>3.2130000000000001</v>
      </c>
      <c r="AX38">
        <v>50.041800000000002</v>
      </c>
      <c r="AY38">
        <v>1.6819</v>
      </c>
      <c r="AZ38">
        <v>3.5994999999999999E-2</v>
      </c>
      <c r="BA38">
        <v>16.666699999999999</v>
      </c>
      <c r="BB38">
        <v>1.8978999999999999E-2</v>
      </c>
      <c r="BC38">
        <v>114.3826</v>
      </c>
      <c r="BD38">
        <v>7.0510999999999999</v>
      </c>
      <c r="BE38">
        <v>3.2476999999999999E-2</v>
      </c>
      <c r="BF38">
        <v>12.633699999999999</v>
      </c>
      <c r="BG38">
        <v>0.38039000000000001</v>
      </c>
      <c r="BH38">
        <v>255.30019999999999</v>
      </c>
      <c r="BI38">
        <v>0.28749999999999998</v>
      </c>
      <c r="BJ38">
        <v>3.9392999999999998</v>
      </c>
      <c r="BK38">
        <v>3.8898000000000001E-3</v>
      </c>
      <c r="BL38">
        <v>0.46637000000000001</v>
      </c>
      <c r="BM38">
        <v>5.9542000000000002</v>
      </c>
      <c r="BN38">
        <v>1292.2182</v>
      </c>
      <c r="BO38">
        <v>43.729100000000003</v>
      </c>
      <c r="BP38">
        <v>-3.5249999999999999</v>
      </c>
    </row>
    <row r="39" spans="2:68" x14ac:dyDescent="0.25">
      <c r="B39" s="2">
        <v>0.95802473178682768</v>
      </c>
      <c r="C39">
        <v>664899</v>
      </c>
      <c r="D39">
        <v>573940</v>
      </c>
      <c r="E39">
        <v>4642.9844000000003</v>
      </c>
      <c r="F39">
        <v>80436</v>
      </c>
      <c r="G39">
        <v>2969.7781</v>
      </c>
      <c r="H39">
        <v>0.76012999999999997</v>
      </c>
      <c r="I39">
        <v>2.1002000000000001</v>
      </c>
      <c r="J39">
        <v>171.43549999999999</v>
      </c>
      <c r="K39">
        <v>2716.4232999999999</v>
      </c>
      <c r="L39">
        <v>0.83004</v>
      </c>
      <c r="M39">
        <v>3.1933999999999999E-3</v>
      </c>
      <c r="N39">
        <v>775.58540000000005</v>
      </c>
      <c r="O39">
        <v>2.3200999999999999E-3</v>
      </c>
      <c r="P39">
        <v>601.50819999999999</v>
      </c>
      <c r="Q39">
        <v>6.9922999999999999E-3</v>
      </c>
      <c r="R39">
        <v>1575.0129999999999</v>
      </c>
      <c r="S39">
        <v>3.0798000000000002E-3</v>
      </c>
      <c r="T39" s="5">
        <v>3.5809000000000002E-5</v>
      </c>
      <c r="U39">
        <v>1.7163999999999999</v>
      </c>
      <c r="V39">
        <v>0.72650999999999999</v>
      </c>
      <c r="W39">
        <v>4.4356999999999998</v>
      </c>
      <c r="X39">
        <v>0.80183000000000004</v>
      </c>
      <c r="Y39">
        <v>2.4437000000000002</v>
      </c>
      <c r="Z39">
        <v>116.0538</v>
      </c>
      <c r="AA39">
        <v>2010.3172999999999</v>
      </c>
      <c r="AB39">
        <v>0.56759000000000004</v>
      </c>
      <c r="AC39">
        <v>3.0205000000000002E-3</v>
      </c>
      <c r="AD39">
        <v>808.83439999999996</v>
      </c>
      <c r="AE39">
        <v>2.3703999999999999E-3</v>
      </c>
      <c r="AF39">
        <v>659.08100000000002</v>
      </c>
      <c r="AG39">
        <v>7.8683999999999994E-3</v>
      </c>
      <c r="AH39">
        <v>1833.4748999999999</v>
      </c>
      <c r="AI39">
        <v>2.2274999999999999E-3</v>
      </c>
      <c r="AJ39">
        <v>33.219900000000003</v>
      </c>
      <c r="AK39">
        <v>0.26873999999999998</v>
      </c>
      <c r="AL39">
        <v>4.6557000000000004</v>
      </c>
      <c r="AM39">
        <v>0.17188999999999999</v>
      </c>
      <c r="AN39">
        <v>0.82552999999999999</v>
      </c>
      <c r="AO39">
        <v>0.74421999999999999</v>
      </c>
      <c r="AP39">
        <v>2.2612999999999999</v>
      </c>
      <c r="AQ39">
        <v>1.3541000000000001</v>
      </c>
      <c r="AR39">
        <v>5.4926999999999997E-2</v>
      </c>
      <c r="AS39">
        <v>0.23433999999999999</v>
      </c>
      <c r="AT39">
        <v>0.35208</v>
      </c>
      <c r="AU39">
        <v>2.3822999999999999</v>
      </c>
      <c r="AV39">
        <v>0.35220000000000001</v>
      </c>
      <c r="AW39">
        <v>3.0788000000000002</v>
      </c>
      <c r="AX39">
        <v>49.656999999999996</v>
      </c>
      <c r="AY39">
        <v>1.7495000000000001</v>
      </c>
      <c r="AZ39">
        <v>3.0977000000000001E-2</v>
      </c>
      <c r="BA39">
        <v>18.019200000000001</v>
      </c>
      <c r="BB39">
        <v>1.5925000000000002E-2</v>
      </c>
      <c r="BC39">
        <v>113.76139999999999</v>
      </c>
      <c r="BD39">
        <v>6.9139999999999997</v>
      </c>
      <c r="BE39">
        <v>3.0123E-2</v>
      </c>
      <c r="BF39">
        <v>12.5139</v>
      </c>
      <c r="BG39">
        <v>0.37835000000000002</v>
      </c>
      <c r="BH39">
        <v>247.73920000000001</v>
      </c>
      <c r="BI39">
        <v>0.28375</v>
      </c>
      <c r="BJ39">
        <v>3.9824999999999999</v>
      </c>
      <c r="BK39">
        <v>3.8509E-3</v>
      </c>
      <c r="BL39">
        <v>0.40851999999999999</v>
      </c>
      <c r="BM39">
        <v>6.3390000000000004</v>
      </c>
      <c r="BN39">
        <v>1238.0427999999999</v>
      </c>
      <c r="BO39">
        <v>43.2517</v>
      </c>
      <c r="BP39">
        <v>-3.5350999999999999</v>
      </c>
    </row>
    <row r="40" spans="2:68" x14ac:dyDescent="0.25">
      <c r="B40" s="2">
        <v>0.65596316901478857</v>
      </c>
      <c r="C40">
        <v>1040859</v>
      </c>
      <c r="D40">
        <v>612160</v>
      </c>
      <c r="E40">
        <v>4653.3890000000001</v>
      </c>
      <c r="F40">
        <v>80992</v>
      </c>
      <c r="G40">
        <v>2974.2469000000001</v>
      </c>
      <c r="H40">
        <v>0.70062999999999998</v>
      </c>
      <c r="I40">
        <v>2.4935</v>
      </c>
      <c r="J40">
        <v>225.4033</v>
      </c>
      <c r="K40">
        <v>2447.8222999999998</v>
      </c>
      <c r="L40">
        <v>0.84033999999999998</v>
      </c>
      <c r="M40">
        <v>4.3147999999999997E-3</v>
      </c>
      <c r="N40">
        <v>672.82629999999995</v>
      </c>
      <c r="O40">
        <v>2.7119000000000002E-3</v>
      </c>
      <c r="P40">
        <v>495.00049999999999</v>
      </c>
      <c r="Q40">
        <v>1.1650000000000001E-2</v>
      </c>
      <c r="R40">
        <v>1531.037</v>
      </c>
      <c r="S40">
        <v>2.4631000000000002E-3</v>
      </c>
      <c r="T40" s="5">
        <v>5.8799999999999999E-5</v>
      </c>
      <c r="U40">
        <v>2.1356999999999999</v>
      </c>
      <c r="V40">
        <v>0.57160999999999995</v>
      </c>
      <c r="W40">
        <v>3.4796</v>
      </c>
      <c r="X40">
        <v>0.76219999999999999</v>
      </c>
      <c r="Y40">
        <v>3.2403</v>
      </c>
      <c r="Z40">
        <v>131.36189999999999</v>
      </c>
      <c r="AA40">
        <v>1651.4780000000001</v>
      </c>
      <c r="AB40">
        <v>0.51763999999999999</v>
      </c>
      <c r="AC40">
        <v>4.4254000000000003E-3</v>
      </c>
      <c r="AD40">
        <v>725.25919999999996</v>
      </c>
      <c r="AE40">
        <v>3.0219999999999999E-3</v>
      </c>
      <c r="AF40">
        <v>575.59979999999996</v>
      </c>
      <c r="AG40">
        <v>1.4657999999999999E-2</v>
      </c>
      <c r="AH40">
        <v>1963.3502000000001</v>
      </c>
      <c r="AI40">
        <v>3.5969000000000001E-3</v>
      </c>
      <c r="AJ40">
        <v>35.9861</v>
      </c>
      <c r="AK40">
        <v>0.27355000000000002</v>
      </c>
      <c r="AL40">
        <v>4.7611999999999997</v>
      </c>
      <c r="AM40">
        <v>0.17484</v>
      </c>
      <c r="AN40">
        <v>0.81240000000000001</v>
      </c>
      <c r="AO40">
        <v>0.67169999999999996</v>
      </c>
      <c r="AP40">
        <v>2.4769000000000001</v>
      </c>
      <c r="AQ40">
        <v>1.3351999999999999</v>
      </c>
      <c r="AR40">
        <v>7.8522999999999996E-2</v>
      </c>
      <c r="AS40">
        <v>0.28018999999999999</v>
      </c>
      <c r="AT40">
        <v>0.61636999999999997</v>
      </c>
      <c r="AU40">
        <v>2.3458999999999999</v>
      </c>
      <c r="AV40">
        <v>0.61656999999999995</v>
      </c>
      <c r="AW40">
        <v>3.3755999999999999</v>
      </c>
      <c r="AX40">
        <v>48.963099999999997</v>
      </c>
      <c r="AY40">
        <v>1.8502000000000001</v>
      </c>
      <c r="AZ40">
        <v>2.9887E-2</v>
      </c>
      <c r="BA40">
        <v>24.214700000000001</v>
      </c>
      <c r="BB40">
        <v>1.6361000000000001E-2</v>
      </c>
      <c r="BC40">
        <v>96.901799999999994</v>
      </c>
      <c r="BD40">
        <v>8.9126999999999992</v>
      </c>
      <c r="BE40">
        <v>2.3737000000000001E-2</v>
      </c>
      <c r="BF40">
        <v>15.058199999999999</v>
      </c>
      <c r="BG40">
        <v>0.35625000000000001</v>
      </c>
      <c r="BH40">
        <v>232.54740000000001</v>
      </c>
      <c r="BI40">
        <v>0.25818000000000002</v>
      </c>
      <c r="BJ40">
        <v>4.2323000000000004</v>
      </c>
      <c r="BK40">
        <v>2.6242000000000001E-3</v>
      </c>
      <c r="BL40">
        <v>0.33655000000000002</v>
      </c>
      <c r="BM40">
        <v>8.2720000000000002</v>
      </c>
      <c r="BN40">
        <v>1083.7299</v>
      </c>
      <c r="BO40">
        <v>49.129100000000001</v>
      </c>
      <c r="BP40">
        <v>-3.6429999999999998</v>
      </c>
    </row>
    <row r="41" spans="2:68" ht="15.75" thickBot="1" x14ac:dyDescent="0.3"/>
    <row r="42" spans="2:68" x14ac:dyDescent="0.25">
      <c r="B42" s="8" t="s">
        <v>60</v>
      </c>
      <c r="C42" s="9"/>
      <c r="D42" s="9"/>
      <c r="E42" s="9"/>
      <c r="F42" s="9"/>
      <c r="G42" s="9"/>
      <c r="H42" s="9">
        <v>0.67410000000000003</v>
      </c>
      <c r="I42" s="9"/>
      <c r="J42" s="9"/>
      <c r="K42" s="9">
        <v>0.66269999999999996</v>
      </c>
      <c r="L42" s="9">
        <v>0.68959999999999999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>
        <v>0.82099999999999995</v>
      </c>
      <c r="Y42" s="9"/>
      <c r="Z42" s="9"/>
      <c r="AA42" s="9"/>
      <c r="AB42" s="9">
        <v>0.35099999999999998</v>
      </c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>
        <v>1.0500000000000001E-2</v>
      </c>
      <c r="AO42" s="9"/>
      <c r="AP42" s="9"/>
      <c r="AQ42" s="9"/>
      <c r="AR42" s="9"/>
      <c r="AS42" s="9"/>
      <c r="AT42" s="9"/>
      <c r="AU42" s="9">
        <v>4.1999999999999997E-3</v>
      </c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>
        <v>0.24640000000000001</v>
      </c>
      <c r="BH42" s="9">
        <v>0.53539999999999999</v>
      </c>
      <c r="BI42" s="9">
        <v>0.59689999999999999</v>
      </c>
      <c r="BJ42" s="9">
        <v>0.54190000000000005</v>
      </c>
      <c r="BK42" s="9"/>
      <c r="BL42" s="9"/>
      <c r="BM42" s="9"/>
      <c r="BN42" s="9"/>
      <c r="BO42" s="9"/>
      <c r="BP42" s="10">
        <v>5.0999999999999997E-2</v>
      </c>
    </row>
    <row r="43" spans="2:68" x14ac:dyDescent="0.25">
      <c r="B43" s="3" t="s">
        <v>1</v>
      </c>
      <c r="C43" s="11">
        <f>AVERAGE(C26:C40)</f>
        <v>675667.2</v>
      </c>
      <c r="D43" s="11">
        <f>AVERAGE(D26:D40)</f>
        <v>443008</v>
      </c>
      <c r="E43" s="11">
        <f>AVERAGE(E26:E40)</f>
        <v>4988.386653333333</v>
      </c>
      <c r="F43" s="11">
        <f>AVERAGE(F26:F40)</f>
        <v>70001.866666666669</v>
      </c>
      <c r="G43" s="11">
        <f>AVERAGE(G26:G40)</f>
        <v>3297.8886466666668</v>
      </c>
      <c r="H43" s="11">
        <f>AVERAGE(H26:H40)</f>
        <v>0.75247600000000003</v>
      </c>
      <c r="I43" s="11">
        <f>AVERAGE(I26:I40)</f>
        <v>2.1696466666666669</v>
      </c>
      <c r="J43" s="11">
        <f>AVERAGE(J26:J40)</f>
        <v>168.83888666666664</v>
      </c>
      <c r="K43" s="11">
        <f>AVERAGE(K26:K40)</f>
        <v>2679.6989933333339</v>
      </c>
      <c r="L43" s="11">
        <f>AVERAGE(L26:L40)</f>
        <v>0.82931066666666664</v>
      </c>
      <c r="M43" s="11">
        <f>AVERAGE(M26:M40)</f>
        <v>2.5651266666666672E-3</v>
      </c>
      <c r="N43" s="11">
        <f>AVERAGE(N26:N40)</f>
        <v>891.12457999999981</v>
      </c>
      <c r="O43" s="11">
        <f>AVERAGE(O26:O40)</f>
        <v>1.8712533333333332E-3</v>
      </c>
      <c r="P43" s="11">
        <f>AVERAGE(P26:P40)</f>
        <v>682.72404666666671</v>
      </c>
      <c r="Q43" s="11">
        <f>AVERAGE(Q26:Q40)</f>
        <v>5.6875266666666664E-3</v>
      </c>
      <c r="R43" s="11">
        <f>AVERAGE(R26:R40)</f>
        <v>1864.7052733333333</v>
      </c>
      <c r="S43" s="11">
        <f>AVERAGE(S26:S40)</f>
        <v>3.7319066666666673E-3</v>
      </c>
      <c r="T43" s="11">
        <f>AVERAGE(T26:T40)</f>
        <v>2.3608199999999999E-5</v>
      </c>
      <c r="U43" s="11">
        <f>AVERAGE(U26:U40)</f>
        <v>1.7008646666666669</v>
      </c>
      <c r="V43" s="11">
        <f>AVERAGE(V26:V40)</f>
        <v>0.69318599999999997</v>
      </c>
      <c r="W43" s="11">
        <f>AVERAGE(W26:W40)</f>
        <v>5.2566800000000002</v>
      </c>
      <c r="X43" s="11">
        <f>AVERAGE(X26:X40)</f>
        <v>0.80407200000000012</v>
      </c>
      <c r="Y43" s="11">
        <f>AVERAGE(Y26:Y40)</f>
        <v>2.572273333333333</v>
      </c>
      <c r="Z43" s="11">
        <f>AVERAGE(Z26:Z40)</f>
        <v>108.52713999999999</v>
      </c>
      <c r="AA43" s="11">
        <f>AVERAGE(AA26:AA40)</f>
        <v>2016.54378</v>
      </c>
      <c r="AB43" s="11">
        <f>AVERAGE(AB26:AB40)</f>
        <v>0.56364333333333339</v>
      </c>
      <c r="AC43" s="11">
        <f>AVERAGE(AC26:AC40)</f>
        <v>2.5661533333333339E-3</v>
      </c>
      <c r="AD43" s="11">
        <f>AVERAGE(AD26:AD40)</f>
        <v>917.63127999999983</v>
      </c>
      <c r="AE43" s="11">
        <f>AVERAGE(AE26:AE40)</f>
        <v>2.0357600000000002E-3</v>
      </c>
      <c r="AF43" s="11">
        <f>AVERAGE(AF26:AF40)</f>
        <v>749.26106666666669</v>
      </c>
      <c r="AG43" s="11">
        <f>AVERAGE(AG26:AG40)</f>
        <v>6.5629133333333332E-3</v>
      </c>
      <c r="AH43" s="11">
        <f>AVERAGE(AH26:AH40)</f>
        <v>2199.9324933333332</v>
      </c>
      <c r="AI43" s="11">
        <f>AVERAGE(AI26:AI40)</f>
        <v>2.2795400000000005E-3</v>
      </c>
      <c r="AJ43" s="11">
        <f>AVERAGE(AJ26:AJ40)</f>
        <v>25.697560000000003</v>
      </c>
      <c r="AK43" s="11">
        <f>AVERAGE(AK26:AK40)</f>
        <v>0.28956066666666669</v>
      </c>
      <c r="AL43" s="11">
        <f>AVERAGE(AL26:AL40)</f>
        <v>4.0613800000000007</v>
      </c>
      <c r="AM43" s="11">
        <f>AVERAGE(AM26:AM40)</f>
        <v>0.19145666666666669</v>
      </c>
      <c r="AN43" s="11">
        <f>AVERAGE(AN26:AN40)</f>
        <v>0.84488733333333343</v>
      </c>
      <c r="AO43" s="11">
        <f>AVERAGE(AO26:AO40)</f>
        <v>0.88004666666666664</v>
      </c>
      <c r="AP43" s="11">
        <f>AVERAGE(AP26:AP40)</f>
        <v>1.7312333333333332</v>
      </c>
      <c r="AQ43" s="11">
        <f>AVERAGE(AQ26:AQ40)</f>
        <v>1.2449066666666666</v>
      </c>
      <c r="AR43" s="11">
        <f>AVERAGE(AR26:AR40)</f>
        <v>1.9353640000000002E-2</v>
      </c>
      <c r="AS43" s="11">
        <f>AVERAGE(AS26:AS40)</f>
        <v>0.12420773333333333</v>
      </c>
      <c r="AT43" s="11">
        <f>AVERAGE(AT26:AT40)</f>
        <v>0.28742879999999998</v>
      </c>
      <c r="AU43" s="11">
        <f>AVERAGE(AU26:AU40)</f>
        <v>2.5636000000000001</v>
      </c>
      <c r="AV43" s="11">
        <f>AVERAGE(AV26:AV40)</f>
        <v>0.28752446666666659</v>
      </c>
      <c r="AW43" s="11">
        <f>AVERAGE(AW26:AW40)</f>
        <v>3.1048133333333334</v>
      </c>
      <c r="AX43" s="11">
        <f>AVERAGE(AX26:AX40)</f>
        <v>45.654186666666661</v>
      </c>
      <c r="AY43" s="11">
        <f>AVERAGE(AY26:AY40)</f>
        <v>1.4774933333333335</v>
      </c>
      <c r="AZ43" s="11">
        <f>AVERAGE(AZ26:AZ40)</f>
        <v>3.35798E-2</v>
      </c>
      <c r="BA43" s="11">
        <f>AVERAGE(BA26:BA40)</f>
        <v>19.560066666666668</v>
      </c>
      <c r="BB43" s="11">
        <f>AVERAGE(BB26:BB40)</f>
        <v>1.7131866666666665E-2</v>
      </c>
      <c r="BC43" s="11">
        <f>AVERAGE(BC26:BC40)</f>
        <v>109.22806</v>
      </c>
      <c r="BD43" s="11">
        <f>AVERAGE(BD26:BD40)</f>
        <v>7.5090200000000014</v>
      </c>
      <c r="BE43" s="11">
        <f>AVERAGE(BE26:BE40)</f>
        <v>2.9249533333333331E-2</v>
      </c>
      <c r="BF43" s="11">
        <f>AVERAGE(BF26:BF40)</f>
        <v>13.216706666666665</v>
      </c>
      <c r="BG43" s="11">
        <f>AVERAGE(BG26:BG40)</f>
        <v>0.37293533333333334</v>
      </c>
      <c r="BH43" s="11">
        <f>AVERAGE(BH26:BH40)</f>
        <v>246.20683333333332</v>
      </c>
      <c r="BI43" s="11">
        <f>AVERAGE(BI26:BI40)</f>
        <v>0.27776266666666666</v>
      </c>
      <c r="BJ43" s="11">
        <f>AVERAGE(BJ26:BJ40)</f>
        <v>4.0289933333333341</v>
      </c>
      <c r="BK43" s="11">
        <f>AVERAGE(BK26:BK40)</f>
        <v>3.5278666666666669E-3</v>
      </c>
      <c r="BL43" s="11">
        <f>AVERAGE(BL26:BL40)</f>
        <v>0.40963466666666665</v>
      </c>
      <c r="BM43" s="11">
        <f>AVERAGE(BM26:BM40)</f>
        <v>6.6803800000000004</v>
      </c>
      <c r="BN43" s="11">
        <f>AVERAGE(BN26:BN40)</f>
        <v>1212.8258799999999</v>
      </c>
      <c r="BO43" s="11">
        <f>AVERAGE(BO26:BO40)</f>
        <v>41.253660000000004</v>
      </c>
      <c r="BP43" s="14">
        <f>AVERAGE(BP26:BP40)</f>
        <v>-3.4647666666666668</v>
      </c>
    </row>
    <row r="44" spans="2:68" x14ac:dyDescent="0.25">
      <c r="B44" s="3" t="s">
        <v>2</v>
      </c>
      <c r="C44" s="11">
        <f>_xlfn.STDEV.S(C26:C40)</f>
        <v>132777.80518391306</v>
      </c>
      <c r="D44" s="11">
        <f>_xlfn.STDEV.S(D26:D40)</f>
        <v>111760.0270860996</v>
      </c>
      <c r="E44" s="11">
        <f>_xlfn.STDEV.S(E26:E40)</f>
        <v>323.3522891448734</v>
      </c>
      <c r="F44" s="11">
        <f>_xlfn.STDEV.S(F26:F40)</f>
        <v>8937.5241207799882</v>
      </c>
      <c r="G44" s="11">
        <f>_xlfn.STDEV.S(G26:G40)</f>
        <v>338.49470693454168</v>
      </c>
      <c r="H44" s="11">
        <f>_xlfn.STDEV.S(H26:H40)</f>
        <v>2.436683014732469E-2</v>
      </c>
      <c r="I44" s="11">
        <f>_xlfn.STDEV.S(I26:I40)</f>
        <v>0.14459257966866107</v>
      </c>
      <c r="J44" s="11">
        <f>_xlfn.STDEV.S(J26:J40)</f>
        <v>23.136123582949764</v>
      </c>
      <c r="K44" s="11">
        <f>_xlfn.STDEV.S(K26:K40)</f>
        <v>114.24596590040447</v>
      </c>
      <c r="L44" s="11">
        <f>_xlfn.STDEV.S(L26:L40)</f>
        <v>7.2702735914983354E-3</v>
      </c>
      <c r="M44" s="11">
        <f>_xlfn.STDEV.S(M26:M40)</f>
        <v>8.9271569419757972E-4</v>
      </c>
      <c r="N44" s="11">
        <f>_xlfn.STDEV.S(N26:N40)</f>
        <v>114.7224634218129</v>
      </c>
      <c r="O44" s="11">
        <f>_xlfn.STDEV.S(O26:O40)</f>
        <v>4.9219725556015885E-4</v>
      </c>
      <c r="P44" s="11">
        <f>_xlfn.STDEV.S(P26:P40)</f>
        <v>94.418579835287744</v>
      </c>
      <c r="Q44" s="11">
        <f>_xlfn.STDEV.S(Q26:Q40)</f>
        <v>2.7640843801640105E-3</v>
      </c>
      <c r="R44" s="11">
        <f>_xlfn.STDEV.S(R26:R40)</f>
        <v>234.0996414737389</v>
      </c>
      <c r="S44" s="11">
        <f>_xlfn.STDEV.S(S26:S40)</f>
        <v>7.5964314692272892E-4</v>
      </c>
      <c r="T44" s="11">
        <f>_xlfn.STDEV.S(T26:T40)</f>
        <v>1.1001747635197392E-5</v>
      </c>
      <c r="U44" s="11">
        <f>_xlfn.STDEV.S(U26:U40)</f>
        <v>0.43720702093543456</v>
      </c>
      <c r="V44" s="11">
        <f>_xlfn.STDEV.S(V26:V40)</f>
        <v>0.11000327506812889</v>
      </c>
      <c r="W44" s="11">
        <f>_xlfn.STDEV.S(W26:W40)</f>
        <v>1.0734236916121662</v>
      </c>
      <c r="X44" s="11">
        <f>_xlfn.STDEV.S(X26:X40)</f>
        <v>2.1009342547678975E-2</v>
      </c>
      <c r="Y44" s="11">
        <f>_xlfn.STDEV.S(Y26:Y40)</f>
        <v>0.31460098870671038</v>
      </c>
      <c r="Z44" s="11">
        <f>_xlfn.STDEV.S(Z26:Z40)</f>
        <v>11.623811493825919</v>
      </c>
      <c r="AA44" s="11">
        <f>_xlfn.STDEV.S(AA26:AA40)</f>
        <v>188.89509186559539</v>
      </c>
      <c r="AB44" s="11">
        <f>_xlfn.STDEV.S(AB26:AB40)</f>
        <v>2.3677093712418919E-2</v>
      </c>
      <c r="AC44" s="11">
        <f>_xlfn.STDEV.S(AC26:AC40)</f>
        <v>7.5490382913195994E-4</v>
      </c>
      <c r="AD44" s="11">
        <f>_xlfn.STDEV.S(AD26:AD40)</f>
        <v>113.29642369408286</v>
      </c>
      <c r="AE44" s="11">
        <f>_xlfn.STDEV.S(AE26:AE40)</f>
        <v>5.0321372028762714E-4</v>
      </c>
      <c r="AF44" s="11">
        <f>_xlfn.STDEV.S(AF26:AF40)</f>
        <v>99.381384172221345</v>
      </c>
      <c r="AG44" s="11">
        <f>_xlfn.STDEV.S(AG26:AG40)</f>
        <v>3.0955285964174364E-3</v>
      </c>
      <c r="AH44" s="11">
        <f>_xlfn.STDEV.S(AH26:AH40)</f>
        <v>296.89501793340116</v>
      </c>
      <c r="AI44" s="11">
        <f>_xlfn.STDEV.S(AI26:AI40)</f>
        <v>4.7272423220550666E-4</v>
      </c>
      <c r="AJ44" s="11">
        <f>_xlfn.STDEV.S(AJ26:AJ40)</f>
        <v>6.4516641877226304</v>
      </c>
      <c r="AK44" s="11">
        <f>_xlfn.STDEV.S(AK26:AK40)</f>
        <v>1.9729916539779555E-2</v>
      </c>
      <c r="AL44" s="11">
        <f>_xlfn.STDEV.S(AL26:AL40)</f>
        <v>0.50970186131558004</v>
      </c>
      <c r="AM44" s="11">
        <f>_xlfn.STDEV.S(AM26:AM40)</f>
        <v>2.0315731647689902E-2</v>
      </c>
      <c r="AN44" s="11">
        <f>_xlfn.STDEV.S(AN26:AN40)</f>
        <v>3.5253626655720849E-2</v>
      </c>
      <c r="AO44" s="11">
        <f>_xlfn.STDEV.S(AO26:AO40)</f>
        <v>9.4453962532523555E-2</v>
      </c>
      <c r="AP44" s="11">
        <f>_xlfn.STDEV.S(AP26:AP40)</f>
        <v>0.33186421850481218</v>
      </c>
      <c r="AQ44" s="11">
        <f>_xlfn.STDEV.S(AQ26:AQ40)</f>
        <v>8.3393306229034528E-2</v>
      </c>
      <c r="AR44" s="11">
        <f>_xlfn.STDEV.S(AR26:AR40)</f>
        <v>2.1737579118981946E-2</v>
      </c>
      <c r="AS44" s="11">
        <f>_xlfn.STDEV.S(AS26:AS40)</f>
        <v>6.4821583611662931E-2</v>
      </c>
      <c r="AT44" s="11">
        <f>_xlfn.STDEV.S(AT26:AT40)</f>
        <v>0.1269007895231547</v>
      </c>
      <c r="AU44" s="11">
        <f>_xlfn.STDEV.S(AU26:AU40)</f>
        <v>0.10445258664649175</v>
      </c>
      <c r="AV44" s="11">
        <f>_xlfn.STDEV.S(AV26:AV40)</f>
        <v>0.12694217783523498</v>
      </c>
      <c r="AW44" s="11">
        <f>_xlfn.STDEV.S(AW26:AW40)</f>
        <v>0.19263491326736121</v>
      </c>
      <c r="AX44" s="11">
        <f>_xlfn.STDEV.S(AX26:AX40)</f>
        <v>3.0562103809565637</v>
      </c>
      <c r="AY44" s="11">
        <f>_xlfn.STDEV.S(AY26:AY40)</f>
        <v>0.16924518337381997</v>
      </c>
      <c r="AZ44" s="11">
        <f>_xlfn.STDEV.S(AZ26:AZ40)</f>
        <v>3.7421465803160942E-3</v>
      </c>
      <c r="BA44" s="11">
        <f>_xlfn.STDEV.S(BA26:BA40)</f>
        <v>2.905071844124294</v>
      </c>
      <c r="BB44" s="11">
        <f>_xlfn.STDEV.S(BB26:BB40)</f>
        <v>2.6723711479472593E-3</v>
      </c>
      <c r="BC44" s="11">
        <f>_xlfn.STDEV.S(BC26:BC40)</f>
        <v>7.1769261186507567</v>
      </c>
      <c r="BD44" s="11">
        <f>_xlfn.STDEV.S(BD26:BD40)</f>
        <v>0.76082255787498076</v>
      </c>
      <c r="BE44" s="11">
        <f>_xlfn.STDEV.S(BE26:BE40)</f>
        <v>3.211212206954756E-3</v>
      </c>
      <c r="BF44" s="11">
        <f>_xlfn.STDEV.S(BF26:BF40)</f>
        <v>1.1094385771104915</v>
      </c>
      <c r="BG44" s="11">
        <f>_xlfn.STDEV.S(BG26:BG40)</f>
        <v>8.6684368888074702E-3</v>
      </c>
      <c r="BH44" s="11">
        <f>_xlfn.STDEV.S(BH26:BH40)</f>
        <v>8.115915789595741</v>
      </c>
      <c r="BI44" s="11">
        <f>_xlfn.STDEV.S(BI26:BI40)</f>
        <v>1.0088795388001098E-2</v>
      </c>
      <c r="BJ44" s="11">
        <f>_xlfn.STDEV.S(BJ26:BJ40)</f>
        <v>0.10597543156429284</v>
      </c>
      <c r="BK44" s="11">
        <f>_xlfn.STDEV.S(BK26:BK40)</f>
        <v>4.5891982752463217E-4</v>
      </c>
      <c r="BL44" s="11">
        <f>_xlfn.STDEV.S(BL26:BL40)</f>
        <v>4.5421781884067342E-2</v>
      </c>
      <c r="BM44" s="11">
        <f>_xlfn.STDEV.S(BM26:BM40)</f>
        <v>0.93562045051856191</v>
      </c>
      <c r="BN44" s="11">
        <f>_xlfn.STDEV.S(BN26:BN40)</f>
        <v>91.272593180500465</v>
      </c>
      <c r="BO44" s="11">
        <f>_xlfn.STDEV.S(BO26:BO40)</f>
        <v>4.7227730048593424</v>
      </c>
      <c r="BP44" s="14">
        <f>_xlfn.STDEV.S(BP26:BP40)</f>
        <v>0.12344465310799155</v>
      </c>
    </row>
    <row r="45" spans="2:68" x14ac:dyDescent="0.25">
      <c r="B45" s="3" t="s">
        <v>61</v>
      </c>
      <c r="C45" s="11">
        <f>C43+_xlfn.CONFIDENCE.NORM(0.05,C44,19)</f>
        <v>735370.28545289556</v>
      </c>
      <c r="D45" s="11">
        <f t="shared" ref="D45:BJ45" si="6">D43+_xlfn.CONFIDENCE.NORM(0.05,D44,19)</f>
        <v>493260.51349875261</v>
      </c>
      <c r="E45" s="11">
        <f t="shared" si="6"/>
        <v>5133.7809029480622</v>
      </c>
      <c r="F45" s="11">
        <f t="shared" si="6"/>
        <v>74020.593784358862</v>
      </c>
      <c r="G45" s="11">
        <f t="shared" si="6"/>
        <v>3450.0916325909611</v>
      </c>
      <c r="H45" s="11">
        <f t="shared" si="6"/>
        <v>0.76343246174062662</v>
      </c>
      <c r="I45" s="11">
        <f t="shared" si="6"/>
        <v>2.2346622250113426</v>
      </c>
      <c r="J45" s="11">
        <f t="shared" si="6"/>
        <v>179.2419654147175</v>
      </c>
      <c r="K45" s="11">
        <f t="shared" si="6"/>
        <v>2731.0693007077689</v>
      </c>
      <c r="L45" s="11">
        <f t="shared" si="6"/>
        <v>0.83257972029274474</v>
      </c>
      <c r="M45" s="11">
        <f t="shared" si="6"/>
        <v>2.96653322179081E-3</v>
      </c>
      <c r="N45" s="11">
        <f t="shared" si="6"/>
        <v>942.709142853348</v>
      </c>
      <c r="O45" s="11">
        <f t="shared" si="6"/>
        <v>2.0925681439501087E-3</v>
      </c>
      <c r="P45" s="11">
        <f t="shared" si="6"/>
        <v>725.1790377884073</v>
      </c>
      <c r="Q45" s="11">
        <f t="shared" si="6"/>
        <v>6.9303877436318077E-3</v>
      </c>
      <c r="R45" s="11">
        <f t="shared" si="6"/>
        <v>1969.9673755351266</v>
      </c>
      <c r="S45" s="11">
        <f t="shared" si="6"/>
        <v>4.0734776065659587E-3</v>
      </c>
      <c r="T45" s="11">
        <f t="shared" si="6"/>
        <v>2.8555098152786775E-5</v>
      </c>
      <c r="U45" s="11">
        <f t="shared" si="6"/>
        <v>1.8974533065779755</v>
      </c>
      <c r="V45" s="11">
        <f t="shared" si="6"/>
        <v>0.74264859596921384</v>
      </c>
      <c r="W45" s="11">
        <f t="shared" si="6"/>
        <v>5.7393412873945016</v>
      </c>
      <c r="X45" s="11">
        <f t="shared" si="6"/>
        <v>0.81351877893790958</v>
      </c>
      <c r="Y45" s="11">
        <f t="shared" si="6"/>
        <v>2.7137325906716057</v>
      </c>
      <c r="Z45" s="11">
        <f t="shared" si="6"/>
        <v>113.75374703679351</v>
      </c>
      <c r="AA45" s="11">
        <f t="shared" si="6"/>
        <v>2101.4798112566045</v>
      </c>
      <c r="AB45" s="11">
        <f t="shared" si="6"/>
        <v>0.57428965744774974</v>
      </c>
      <c r="AC45" s="11">
        <f t="shared" si="6"/>
        <v>2.9055932552160316E-3</v>
      </c>
      <c r="AD45" s="11">
        <f t="shared" si="6"/>
        <v>968.57462897271512</v>
      </c>
      <c r="AE45" s="11">
        <f t="shared" si="6"/>
        <v>2.262028326259709E-3</v>
      </c>
      <c r="AF45" s="11">
        <f t="shared" si="6"/>
        <v>793.94756576523775</v>
      </c>
      <c r="AG45" s="11">
        <f t="shared" si="6"/>
        <v>7.9548071672297799E-3</v>
      </c>
      <c r="AH45" s="11">
        <f t="shared" si="6"/>
        <v>2333.4303215408777</v>
      </c>
      <c r="AI45" s="11">
        <f t="shared" si="6"/>
        <v>2.4920988323434592E-3</v>
      </c>
      <c r="AJ45" s="11">
        <f t="shared" si="6"/>
        <v>28.598528710692761</v>
      </c>
      <c r="AK45" s="11">
        <f t="shared" si="6"/>
        <v>0.29843215608104112</v>
      </c>
      <c r="AL45" s="11">
        <f t="shared" si="6"/>
        <v>4.2905656966567109</v>
      </c>
      <c r="AM45" s="11">
        <f t="shared" si="6"/>
        <v>0.20059156583840776</v>
      </c>
      <c r="AN45" s="11">
        <f t="shared" si="6"/>
        <v>0.8607390058461879</v>
      </c>
      <c r="AO45" s="11">
        <f t="shared" si="6"/>
        <v>0.92251756749706448</v>
      </c>
      <c r="AP45" s="11">
        <f t="shared" si="6"/>
        <v>1.8804549428388331</v>
      </c>
      <c r="AQ45" s="11">
        <f t="shared" si="6"/>
        <v>1.2824041812632911</v>
      </c>
      <c r="AR45" s="11">
        <f t="shared" si="6"/>
        <v>2.9127868018621411E-2</v>
      </c>
      <c r="AS45" s="11">
        <f t="shared" si="6"/>
        <v>0.15335453644699115</v>
      </c>
      <c r="AT45" s="11">
        <f t="shared" si="6"/>
        <v>0.34448930548468287</v>
      </c>
      <c r="AU45" s="11">
        <f t="shared" si="6"/>
        <v>2.6105667479266863</v>
      </c>
      <c r="AV45" s="11">
        <f t="shared" si="6"/>
        <v>0.34460358226415755</v>
      </c>
      <c r="AW45" s="11">
        <f t="shared" si="6"/>
        <v>3.1914309624776189</v>
      </c>
      <c r="AX45" s="11">
        <f t="shared" si="6"/>
        <v>47.028401199611686</v>
      </c>
      <c r="AY45" s="11">
        <f t="shared" si="6"/>
        <v>1.5535938505203912</v>
      </c>
      <c r="AZ45" s="11">
        <f t="shared" si="6"/>
        <v>3.5262443396254464E-2</v>
      </c>
      <c r="BA45" s="11">
        <f t="shared" si="6"/>
        <v>20.866322274042584</v>
      </c>
      <c r="BB45" s="11">
        <f t="shared" si="6"/>
        <v>1.8333489202803286E-2</v>
      </c>
      <c r="BC45" s="11">
        <f t="shared" si="6"/>
        <v>112.45514025454573</v>
      </c>
      <c r="BD45" s="11">
        <f t="shared" si="6"/>
        <v>7.8511212579955201</v>
      </c>
      <c r="BE45" s="11">
        <f t="shared" si="6"/>
        <v>3.0693443906592524E-2</v>
      </c>
      <c r="BF45" s="11">
        <f t="shared" si="6"/>
        <v>13.715561924005952</v>
      </c>
      <c r="BG45" s="11">
        <f t="shared" si="6"/>
        <v>0.37683306629855789</v>
      </c>
      <c r="BH45" s="11">
        <f t="shared" si="6"/>
        <v>249.85612707819968</v>
      </c>
      <c r="BI45" s="11">
        <f t="shared" si="6"/>
        <v>0.28229905896756596</v>
      </c>
      <c r="BJ45" s="11">
        <f t="shared" si="6"/>
        <v>4.0766448232628951</v>
      </c>
      <c r="BK45" s="11">
        <f t="shared" ref="BK45:BP45" si="7">BK43+_xlfn.CONFIDENCE.NORM(0.05,BK44,19)</f>
        <v>3.7342183957134035E-3</v>
      </c>
      <c r="BL45" s="11">
        <f t="shared" si="7"/>
        <v>0.43005841536089356</v>
      </c>
      <c r="BM45" s="11">
        <f t="shared" si="7"/>
        <v>7.1010785318925436</v>
      </c>
      <c r="BN45" s="11">
        <f t="shared" si="7"/>
        <v>1253.8662889946727</v>
      </c>
      <c r="BO45" s="11">
        <f t="shared" si="7"/>
        <v>43.377238710261047</v>
      </c>
      <c r="BP45" s="14">
        <f t="shared" si="7"/>
        <v>-3.4092602010868123</v>
      </c>
    </row>
    <row r="46" spans="2:68" x14ac:dyDescent="0.25">
      <c r="B46" s="3" t="s">
        <v>62</v>
      </c>
      <c r="C46" s="11">
        <f>C43-_xlfn.CONFIDENCE.NORM(0.05,C44,19)</f>
        <v>615964.11454710434</v>
      </c>
      <c r="D46" s="11">
        <f t="shared" ref="D46:BJ46" si="8">D43-_xlfn.CONFIDENCE.NORM(0.05,D44,19)</f>
        <v>392755.48650124739</v>
      </c>
      <c r="E46" s="11">
        <f t="shared" si="8"/>
        <v>4842.9924037186038</v>
      </c>
      <c r="F46" s="11">
        <f t="shared" si="8"/>
        <v>65983.139548974475</v>
      </c>
      <c r="G46" s="11">
        <f t="shared" si="8"/>
        <v>3145.6856607423724</v>
      </c>
      <c r="H46" s="11">
        <f t="shared" si="8"/>
        <v>0.74151953825937345</v>
      </c>
      <c r="I46" s="11">
        <f t="shared" si="8"/>
        <v>2.1046311083219913</v>
      </c>
      <c r="J46" s="11">
        <f t="shared" si="8"/>
        <v>158.43580791861578</v>
      </c>
      <c r="K46" s="11">
        <f t="shared" si="8"/>
        <v>2628.3286859588989</v>
      </c>
      <c r="L46" s="11">
        <f t="shared" si="8"/>
        <v>0.82604161304058854</v>
      </c>
      <c r="M46" s="11">
        <f t="shared" si="8"/>
        <v>2.1637201115425244E-3</v>
      </c>
      <c r="N46" s="11">
        <f t="shared" si="8"/>
        <v>839.54001714665162</v>
      </c>
      <c r="O46" s="11">
        <f t="shared" si="8"/>
        <v>1.6499385227165574E-3</v>
      </c>
      <c r="P46" s="11">
        <f t="shared" si="8"/>
        <v>640.26905554492612</v>
      </c>
      <c r="Q46" s="11">
        <f t="shared" si="8"/>
        <v>4.444665589701525E-3</v>
      </c>
      <c r="R46" s="11">
        <f t="shared" si="8"/>
        <v>1759.4431711315399</v>
      </c>
      <c r="S46" s="11">
        <f t="shared" si="8"/>
        <v>3.3903357267673758E-3</v>
      </c>
      <c r="T46" s="11">
        <f t="shared" si="8"/>
        <v>1.8661301847213223E-5</v>
      </c>
      <c r="U46" s="11">
        <f t="shared" si="8"/>
        <v>1.5042760267553583</v>
      </c>
      <c r="V46" s="11">
        <f t="shared" si="8"/>
        <v>0.64372340403078609</v>
      </c>
      <c r="W46" s="11">
        <f t="shared" si="8"/>
        <v>4.7740187126054989</v>
      </c>
      <c r="X46" s="11">
        <f t="shared" si="8"/>
        <v>0.79462522106209066</v>
      </c>
      <c r="Y46" s="11">
        <f t="shared" si="8"/>
        <v>2.4308140759950603</v>
      </c>
      <c r="Z46" s="11">
        <f t="shared" si="8"/>
        <v>103.30053296320646</v>
      </c>
      <c r="AA46" s="11">
        <f t="shared" si="8"/>
        <v>1931.6077487433954</v>
      </c>
      <c r="AB46" s="11">
        <f t="shared" si="8"/>
        <v>0.55299700921891703</v>
      </c>
      <c r="AC46" s="11">
        <f t="shared" si="8"/>
        <v>2.2267134114506361E-3</v>
      </c>
      <c r="AD46" s="11">
        <f t="shared" si="8"/>
        <v>866.68793102728455</v>
      </c>
      <c r="AE46" s="11">
        <f t="shared" si="8"/>
        <v>1.8094916737402913E-3</v>
      </c>
      <c r="AF46" s="11">
        <f t="shared" si="8"/>
        <v>704.57456756809563</v>
      </c>
      <c r="AG46" s="11">
        <f t="shared" si="8"/>
        <v>5.1710194994368866E-3</v>
      </c>
      <c r="AH46" s="11">
        <f t="shared" si="8"/>
        <v>2066.4346651257888</v>
      </c>
      <c r="AI46" s="11">
        <f t="shared" si="8"/>
        <v>2.0669811676565417E-3</v>
      </c>
      <c r="AJ46" s="11">
        <f t="shared" si="8"/>
        <v>22.796591289307244</v>
      </c>
      <c r="AK46" s="11">
        <f t="shared" si="8"/>
        <v>0.28068917725229225</v>
      </c>
      <c r="AL46" s="11">
        <f t="shared" si="8"/>
        <v>3.8321943033432908</v>
      </c>
      <c r="AM46" s="11">
        <f t="shared" si="8"/>
        <v>0.18232176749492562</v>
      </c>
      <c r="AN46" s="11">
        <f t="shared" si="8"/>
        <v>0.82903566082047897</v>
      </c>
      <c r="AO46" s="11">
        <f t="shared" si="8"/>
        <v>0.8375757658362688</v>
      </c>
      <c r="AP46" s="11">
        <f t="shared" si="8"/>
        <v>1.5820117238278333</v>
      </c>
      <c r="AQ46" s="11">
        <f t="shared" si="8"/>
        <v>1.2074091520700421</v>
      </c>
      <c r="AR46" s="11">
        <f t="shared" si="8"/>
        <v>9.5794119813785907E-3</v>
      </c>
      <c r="AS46" s="11">
        <f t="shared" si="8"/>
        <v>9.5060930219675516E-2</v>
      </c>
      <c r="AT46" s="11">
        <f t="shared" si="8"/>
        <v>0.23036829451531712</v>
      </c>
      <c r="AU46" s="11">
        <f t="shared" si="8"/>
        <v>2.5166332520733139</v>
      </c>
      <c r="AV46" s="11">
        <f t="shared" si="8"/>
        <v>0.23044535106917566</v>
      </c>
      <c r="AW46" s="11">
        <f t="shared" si="8"/>
        <v>3.0181957041890479</v>
      </c>
      <c r="AX46" s="11">
        <f t="shared" si="8"/>
        <v>44.279972133721635</v>
      </c>
      <c r="AY46" s="11">
        <f t="shared" si="8"/>
        <v>1.4013928161462759</v>
      </c>
      <c r="AZ46" s="11">
        <f t="shared" si="8"/>
        <v>3.1897156603745536E-2</v>
      </c>
      <c r="BA46" s="11">
        <f t="shared" si="8"/>
        <v>18.253811059290751</v>
      </c>
      <c r="BB46" s="11">
        <f t="shared" si="8"/>
        <v>1.5930244130530045E-2</v>
      </c>
      <c r="BC46" s="11">
        <f t="shared" si="8"/>
        <v>106.00097974545427</v>
      </c>
      <c r="BD46" s="11">
        <f t="shared" si="8"/>
        <v>7.1669187420044826</v>
      </c>
      <c r="BE46" s="11">
        <f t="shared" si="8"/>
        <v>2.7805622760074138E-2</v>
      </c>
      <c r="BF46" s="11">
        <f t="shared" si="8"/>
        <v>12.717851409327379</v>
      </c>
      <c r="BG46" s="11">
        <f t="shared" si="8"/>
        <v>0.36903760036810879</v>
      </c>
      <c r="BH46" s="11">
        <f t="shared" si="8"/>
        <v>242.55753958846697</v>
      </c>
      <c r="BI46" s="11">
        <f t="shared" si="8"/>
        <v>0.27322627436576735</v>
      </c>
      <c r="BJ46" s="11">
        <f t="shared" si="8"/>
        <v>3.9813418434037731</v>
      </c>
      <c r="BK46" s="11">
        <f t="shared" ref="BK46:BP46" si="9">BK43-_xlfn.CONFIDENCE.NORM(0.05,BK44,19)</f>
        <v>3.3215149376199303E-3</v>
      </c>
      <c r="BL46" s="11">
        <f t="shared" si="9"/>
        <v>0.38921091797243973</v>
      </c>
      <c r="BM46" s="11">
        <f t="shared" si="9"/>
        <v>6.2596814681074573</v>
      </c>
      <c r="BN46" s="11">
        <f t="shared" si="9"/>
        <v>1171.7854710053271</v>
      </c>
      <c r="BO46" s="11">
        <f t="shared" si="9"/>
        <v>39.13008128973896</v>
      </c>
      <c r="BP46" s="14">
        <f t="shared" si="9"/>
        <v>-3.5202731322465213</v>
      </c>
    </row>
    <row r="47" spans="2:68" ht="15.75" thickBot="1" x14ac:dyDescent="0.3">
      <c r="B47" s="4" t="s">
        <v>63</v>
      </c>
      <c r="C47" s="15">
        <f>ABS(100*C44/C43)</f>
        <v>19.65136167389997</v>
      </c>
      <c r="D47" s="15">
        <f t="shared" ref="D47:BJ47" si="10">ABS(100*D44/D43)</f>
        <v>25.22754150852797</v>
      </c>
      <c r="E47" s="15">
        <f t="shared" si="10"/>
        <v>6.4821015614097064</v>
      </c>
      <c r="F47" s="15">
        <f t="shared" si="10"/>
        <v>12.767551133084053</v>
      </c>
      <c r="G47" s="15">
        <f t="shared" si="10"/>
        <v>10.263982298998313</v>
      </c>
      <c r="H47" s="15">
        <f t="shared" si="10"/>
        <v>3.2382202418847497</v>
      </c>
      <c r="I47" s="15">
        <f t="shared" si="10"/>
        <v>6.6643376495402187</v>
      </c>
      <c r="J47" s="15">
        <f t="shared" si="10"/>
        <v>13.703077555010589</v>
      </c>
      <c r="K47" s="15">
        <f t="shared" si="10"/>
        <v>4.2633880217379003</v>
      </c>
      <c r="L47" s="15">
        <f t="shared" si="10"/>
        <v>0.87666466665869514</v>
      </c>
      <c r="M47" s="15">
        <f t="shared" si="10"/>
        <v>34.802012150052875</v>
      </c>
      <c r="N47" s="15">
        <f t="shared" si="10"/>
        <v>12.873897319925002</v>
      </c>
      <c r="O47" s="15">
        <f t="shared" si="10"/>
        <v>26.30307969490104</v>
      </c>
      <c r="P47" s="15">
        <f t="shared" si="10"/>
        <v>13.82968423278442</v>
      </c>
      <c r="Q47" s="15">
        <f t="shared" si="10"/>
        <v>48.59905794136661</v>
      </c>
      <c r="R47" s="15">
        <f t="shared" si="10"/>
        <v>12.554243548379317</v>
      </c>
      <c r="S47" s="15">
        <f t="shared" si="10"/>
        <v>20.355362949128654</v>
      </c>
      <c r="T47" s="15">
        <f t="shared" si="10"/>
        <v>46.601382719552497</v>
      </c>
      <c r="U47" s="15">
        <f t="shared" si="10"/>
        <v>25.704985793623862</v>
      </c>
      <c r="V47" s="15">
        <f t="shared" si="10"/>
        <v>15.869229192183468</v>
      </c>
      <c r="W47" s="15">
        <f t="shared" si="10"/>
        <v>20.420183302239554</v>
      </c>
      <c r="X47" s="15">
        <f t="shared" si="10"/>
        <v>2.6128683187175987</v>
      </c>
      <c r="Y47" s="15">
        <f t="shared" si="10"/>
        <v>12.230464959920425</v>
      </c>
      <c r="Z47" s="15">
        <f t="shared" si="10"/>
        <v>10.710511208372321</v>
      </c>
      <c r="AA47" s="15">
        <f t="shared" si="10"/>
        <v>9.3672695697980526</v>
      </c>
      <c r="AB47" s="15">
        <f t="shared" si="10"/>
        <v>4.2007227464919747</v>
      </c>
      <c r="AC47" s="15">
        <f t="shared" si="10"/>
        <v>29.417721042856357</v>
      </c>
      <c r="AD47" s="15">
        <f t="shared" si="10"/>
        <v>12.346617444654118</v>
      </c>
      <c r="AE47" s="15">
        <f t="shared" si="10"/>
        <v>24.71871538332746</v>
      </c>
      <c r="AF47" s="15">
        <f t="shared" si="10"/>
        <v>13.263919425888762</v>
      </c>
      <c r="AG47" s="15">
        <f t="shared" si="10"/>
        <v>47.166988792844585</v>
      </c>
      <c r="AH47" s="15">
        <f t="shared" si="10"/>
        <v>13.495642199617974</v>
      </c>
      <c r="AI47" s="15">
        <f t="shared" si="10"/>
        <v>20.73770287889252</v>
      </c>
      <c r="AJ47" s="15">
        <f t="shared" si="10"/>
        <v>25.106135320717723</v>
      </c>
      <c r="AK47" s="15">
        <f t="shared" si="10"/>
        <v>6.813741923896047</v>
      </c>
      <c r="AL47" s="15">
        <f t="shared" si="10"/>
        <v>12.549967284902667</v>
      </c>
      <c r="AM47" s="15">
        <f t="shared" si="10"/>
        <v>10.611138280737103</v>
      </c>
      <c r="AN47" s="15">
        <f t="shared" si="10"/>
        <v>4.172583167584575</v>
      </c>
      <c r="AO47" s="15">
        <f t="shared" si="10"/>
        <v>10.732835667713479</v>
      </c>
      <c r="AP47" s="15">
        <f t="shared" si="10"/>
        <v>19.169236873797804</v>
      </c>
      <c r="AQ47" s="15">
        <f t="shared" si="10"/>
        <v>6.6987597112261055</v>
      </c>
      <c r="AR47" s="15">
        <f t="shared" si="10"/>
        <v>112.31778166268434</v>
      </c>
      <c r="AS47" s="15">
        <f t="shared" si="10"/>
        <v>52.188041655750048</v>
      </c>
      <c r="AT47" s="15">
        <f t="shared" si="10"/>
        <v>44.150338978959212</v>
      </c>
      <c r="AU47" s="15">
        <f t="shared" si="10"/>
        <v>4.0744494713095554</v>
      </c>
      <c r="AV47" s="15">
        <f t="shared" si="10"/>
        <v>44.150043753459713</v>
      </c>
      <c r="AW47" s="15">
        <f t="shared" si="10"/>
        <v>6.2043959680032676</v>
      </c>
      <c r="AX47" s="15">
        <f t="shared" si="10"/>
        <v>6.6942609300451839</v>
      </c>
      <c r="AY47" s="15">
        <f t="shared" si="10"/>
        <v>11.454886432007811</v>
      </c>
      <c r="AZ47" s="15">
        <f t="shared" si="10"/>
        <v>11.144040703983032</v>
      </c>
      <c r="BA47" s="15">
        <f t="shared" si="10"/>
        <v>14.852054922056983</v>
      </c>
      <c r="BB47" s="15">
        <f t="shared" si="10"/>
        <v>15.598832281054758</v>
      </c>
      <c r="BC47" s="15">
        <f t="shared" si="10"/>
        <v>6.5705882889898044</v>
      </c>
      <c r="BD47" s="15">
        <f t="shared" si="10"/>
        <v>10.13211521443518</v>
      </c>
      <c r="BE47" s="15">
        <f t="shared" si="10"/>
        <v>10.978678430042494</v>
      </c>
      <c r="BF47" s="15">
        <f t="shared" si="10"/>
        <v>8.3942135139350764</v>
      </c>
      <c r="BG47" s="15">
        <f t="shared" si="10"/>
        <v>2.3243806939203409</v>
      </c>
      <c r="BH47" s="15">
        <f t="shared" si="10"/>
        <v>3.2963812091307005</v>
      </c>
      <c r="BI47" s="15">
        <f t="shared" si="10"/>
        <v>3.6321639293981542</v>
      </c>
      <c r="BJ47" s="15">
        <f t="shared" si="10"/>
        <v>2.6303203504339252</v>
      </c>
      <c r="BK47" s="15">
        <f t="shared" ref="BK47:BP47" si="11">ABS(100*BK44/BK43)</f>
        <v>13.008423245151899</v>
      </c>
      <c r="BL47" s="15">
        <f t="shared" si="11"/>
        <v>11.088363749503788</v>
      </c>
      <c r="BM47" s="15">
        <f t="shared" si="11"/>
        <v>14.005497449524755</v>
      </c>
      <c r="BN47" s="15">
        <f t="shared" si="11"/>
        <v>7.5256139142166454</v>
      </c>
      <c r="BO47" s="15">
        <f t="shared" si="11"/>
        <v>11.448130917012799</v>
      </c>
      <c r="BP47" s="16">
        <f t="shared" si="11"/>
        <v>3.5628561742875866</v>
      </c>
    </row>
    <row r="50" spans="1:68" ht="21" x14ac:dyDescent="0.35">
      <c r="A50" s="1" t="s">
        <v>5</v>
      </c>
      <c r="B50" s="6" t="s">
        <v>0</v>
      </c>
      <c r="C50" t="s">
        <v>11</v>
      </c>
      <c r="D50" t="s">
        <v>6</v>
      </c>
      <c r="E50" t="s">
        <v>8</v>
      </c>
      <c r="F50" t="s">
        <v>12</v>
      </c>
      <c r="G50" t="s">
        <v>13</v>
      </c>
      <c r="H50" t="s">
        <v>14</v>
      </c>
      <c r="I50" t="s">
        <v>15</v>
      </c>
      <c r="J50" t="s">
        <v>16</v>
      </c>
      <c r="K50" t="s">
        <v>17</v>
      </c>
      <c r="L50" t="s">
        <v>18</v>
      </c>
      <c r="M50" t="s">
        <v>19</v>
      </c>
      <c r="N50" t="s">
        <v>20</v>
      </c>
      <c r="O50" t="s">
        <v>21</v>
      </c>
      <c r="P50" t="s">
        <v>22</v>
      </c>
      <c r="Q50" t="s">
        <v>23</v>
      </c>
      <c r="R50" t="s">
        <v>24</v>
      </c>
      <c r="S50" t="s">
        <v>25</v>
      </c>
      <c r="T50" t="s">
        <v>6</v>
      </c>
      <c r="U50" t="s">
        <v>26</v>
      </c>
      <c r="V50" t="s">
        <v>27</v>
      </c>
      <c r="W50" t="s">
        <v>28</v>
      </c>
      <c r="X50" t="s">
        <v>29</v>
      </c>
      <c r="Y50" t="s">
        <v>30</v>
      </c>
      <c r="Z50" t="s">
        <v>16</v>
      </c>
      <c r="AA50" t="s">
        <v>31</v>
      </c>
      <c r="AB50" t="s">
        <v>32</v>
      </c>
      <c r="AC50" t="s">
        <v>33</v>
      </c>
      <c r="AD50" t="s">
        <v>34</v>
      </c>
      <c r="AE50" t="s">
        <v>35</v>
      </c>
      <c r="AF50" t="s">
        <v>36</v>
      </c>
      <c r="AG50" t="s">
        <v>37</v>
      </c>
      <c r="AH50" t="s">
        <v>38</v>
      </c>
      <c r="AI50" t="s">
        <v>11</v>
      </c>
      <c r="AJ50" t="s">
        <v>6</v>
      </c>
      <c r="AK50" t="s">
        <v>8</v>
      </c>
      <c r="AL50" t="s">
        <v>12</v>
      </c>
      <c r="AM50" t="s">
        <v>13</v>
      </c>
      <c r="AN50" t="s">
        <v>10</v>
      </c>
      <c r="AO50" t="s">
        <v>39</v>
      </c>
      <c r="AP50" t="s">
        <v>40</v>
      </c>
      <c r="AQ50" t="s">
        <v>41</v>
      </c>
      <c r="AR50" t="s">
        <v>42</v>
      </c>
      <c r="AS50" t="s">
        <v>43</v>
      </c>
      <c r="AT50" t="s">
        <v>44</v>
      </c>
      <c r="AU50" t="s">
        <v>45</v>
      </c>
      <c r="AV50" t="s">
        <v>46</v>
      </c>
      <c r="AW50" t="s">
        <v>47</v>
      </c>
      <c r="AX50" t="s">
        <v>48</v>
      </c>
      <c r="AY50" t="s">
        <v>49</v>
      </c>
      <c r="AZ50" t="s">
        <v>50</v>
      </c>
      <c r="BA50" t="s">
        <v>51</v>
      </c>
      <c r="BB50" t="s">
        <v>25</v>
      </c>
      <c r="BC50" t="s">
        <v>52</v>
      </c>
      <c r="BD50" t="s">
        <v>9</v>
      </c>
      <c r="BE50" t="s">
        <v>11</v>
      </c>
      <c r="BF50" t="s">
        <v>6</v>
      </c>
      <c r="BG50" t="s">
        <v>8</v>
      </c>
      <c r="BH50" t="s">
        <v>53</v>
      </c>
      <c r="BI50" t="s">
        <v>13</v>
      </c>
      <c r="BJ50" t="s">
        <v>54</v>
      </c>
      <c r="BK50" t="s">
        <v>55</v>
      </c>
      <c r="BL50" t="s">
        <v>56</v>
      </c>
      <c r="BM50" t="s">
        <v>57</v>
      </c>
      <c r="BN50" t="s">
        <v>58</v>
      </c>
      <c r="BO50" t="s">
        <v>59</v>
      </c>
      <c r="BP50" t="s">
        <v>7</v>
      </c>
    </row>
    <row r="51" spans="1:68" x14ac:dyDescent="0.25">
      <c r="B51" s="2">
        <v>23.516820985843353</v>
      </c>
      <c r="C51">
        <v>27233</v>
      </c>
      <c r="D51">
        <v>181092</v>
      </c>
      <c r="E51">
        <v>1019.883</v>
      </c>
      <c r="F51">
        <v>21936</v>
      </c>
      <c r="G51">
        <v>616.02909999999997</v>
      </c>
      <c r="H51">
        <v>0.81603000000000003</v>
      </c>
      <c r="I51">
        <v>1.8222</v>
      </c>
      <c r="J51">
        <v>32.841900000000003</v>
      </c>
      <c r="K51">
        <v>728.39689999999996</v>
      </c>
      <c r="L51">
        <v>0.80664999999999998</v>
      </c>
      <c r="M51">
        <v>3.9262999999999998E-3</v>
      </c>
      <c r="N51">
        <v>844.06960000000004</v>
      </c>
      <c r="O51">
        <v>3.3069000000000002E-3</v>
      </c>
      <c r="P51">
        <v>712.05809999999997</v>
      </c>
      <c r="Q51">
        <v>7.0968000000000003E-3</v>
      </c>
      <c r="R51">
        <v>1415.8479</v>
      </c>
      <c r="S51">
        <v>1.2205000000000001E-2</v>
      </c>
      <c r="T51">
        <v>1.8204000000000001E-4</v>
      </c>
      <c r="U51">
        <v>0.36758000000000002</v>
      </c>
      <c r="V51">
        <v>3.9066999999999998</v>
      </c>
      <c r="W51">
        <v>15.0585</v>
      </c>
      <c r="X51">
        <v>0.85431999999999997</v>
      </c>
      <c r="Y51">
        <v>2.0419999999999998</v>
      </c>
      <c r="Z51">
        <v>23.863600000000002</v>
      </c>
      <c r="AA51">
        <v>603.12049999999999</v>
      </c>
      <c r="AB51">
        <v>0.60984000000000005</v>
      </c>
      <c r="AC51">
        <v>4.1291000000000001E-3</v>
      </c>
      <c r="AD51">
        <v>882.42269999999996</v>
      </c>
      <c r="AE51">
        <v>3.6567000000000001E-3</v>
      </c>
      <c r="AF51">
        <v>769.38120000000004</v>
      </c>
      <c r="AG51">
        <v>7.7409999999999996E-3</v>
      </c>
      <c r="AH51">
        <v>1599.4</v>
      </c>
      <c r="AI51">
        <v>1.5851000000000001E-3</v>
      </c>
      <c r="AJ51">
        <v>43.689300000000003</v>
      </c>
      <c r="AK51">
        <v>0.24604999999999999</v>
      </c>
      <c r="AL51">
        <v>5.2922000000000002</v>
      </c>
      <c r="AM51">
        <v>0.14862</v>
      </c>
      <c r="AN51">
        <v>0.79844999999999999</v>
      </c>
      <c r="AO51">
        <v>0.84004999999999996</v>
      </c>
      <c r="AP51">
        <v>1.3328</v>
      </c>
      <c r="AQ51">
        <v>1.0449999999999999</v>
      </c>
      <c r="AR51">
        <v>6.8252E-3</v>
      </c>
      <c r="AS51">
        <v>8.2577999999999999E-2</v>
      </c>
      <c r="AT51">
        <v>0.33078000000000002</v>
      </c>
      <c r="AU51">
        <v>2.5165999999999999</v>
      </c>
      <c r="AV51">
        <v>0.33123000000000002</v>
      </c>
      <c r="AW51">
        <v>2.8685</v>
      </c>
      <c r="AX51">
        <v>74.033900000000003</v>
      </c>
      <c r="AY51">
        <v>1.2798</v>
      </c>
      <c r="AZ51">
        <v>4.0649999999999999E-2</v>
      </c>
      <c r="BA51">
        <v>9.9367999999999999</v>
      </c>
      <c r="BB51">
        <v>3.5229999999999997E-2</v>
      </c>
      <c r="BC51">
        <v>127.1356</v>
      </c>
      <c r="BD51">
        <v>6.0480999999999998</v>
      </c>
      <c r="BE51">
        <v>3.1613000000000002E-2</v>
      </c>
      <c r="BF51">
        <v>11.3309</v>
      </c>
      <c r="BG51">
        <v>0.38207999999999998</v>
      </c>
      <c r="BH51">
        <v>270.39940000000001</v>
      </c>
      <c r="BI51">
        <v>0.29126999999999997</v>
      </c>
      <c r="BJ51">
        <v>3.851</v>
      </c>
      <c r="BK51">
        <v>3.1889000000000002E-3</v>
      </c>
      <c r="BL51">
        <v>0.49234</v>
      </c>
      <c r="BM51">
        <v>4.9683999999999999</v>
      </c>
      <c r="BN51">
        <v>350.81209999999999</v>
      </c>
      <c r="BO51">
        <v>10.2918</v>
      </c>
      <c r="BP51">
        <v>-2.1114999999999999</v>
      </c>
    </row>
    <row r="52" spans="1:68" x14ac:dyDescent="0.25">
      <c r="B52" s="2">
        <v>19.58265630341322</v>
      </c>
      <c r="C52">
        <v>29415</v>
      </c>
      <c r="D52">
        <v>160922</v>
      </c>
      <c r="E52">
        <v>1063.9106999999999</v>
      </c>
      <c r="F52">
        <v>20622</v>
      </c>
      <c r="G52">
        <v>667.96550000000002</v>
      </c>
      <c r="H52">
        <v>0.79429000000000005</v>
      </c>
      <c r="I52">
        <v>1.9146000000000001</v>
      </c>
      <c r="J52">
        <v>34.246699999999997</v>
      </c>
      <c r="K52">
        <v>686.38800000000003</v>
      </c>
      <c r="L52">
        <v>0.79486999999999997</v>
      </c>
      <c r="M52">
        <v>2.0926E-3</v>
      </c>
      <c r="N52">
        <v>1280.68</v>
      </c>
      <c r="O52">
        <v>1.8622000000000001E-3</v>
      </c>
      <c r="P52">
        <v>1028.2983999999999</v>
      </c>
      <c r="Q52">
        <v>3.1208E-3</v>
      </c>
      <c r="R52">
        <v>2383.9477000000002</v>
      </c>
      <c r="S52">
        <v>1.1403E-2</v>
      </c>
      <c r="T52">
        <v>1.6339999999999999E-4</v>
      </c>
      <c r="U52">
        <v>0.46431</v>
      </c>
      <c r="V52">
        <v>3.5627</v>
      </c>
      <c r="W52">
        <v>12.766400000000001</v>
      </c>
      <c r="X52">
        <v>0.83811999999999998</v>
      </c>
      <c r="Y52">
        <v>1.9943</v>
      </c>
      <c r="Z52">
        <v>25.371099999999998</v>
      </c>
      <c r="AA52">
        <v>573.48109999999997</v>
      </c>
      <c r="AB52">
        <v>0.60499000000000003</v>
      </c>
      <c r="AC52">
        <v>2.4185999999999999E-3</v>
      </c>
      <c r="AD52">
        <v>1286.6655000000001</v>
      </c>
      <c r="AE52">
        <v>2.2319000000000002E-3</v>
      </c>
      <c r="AF52">
        <v>1088.7</v>
      </c>
      <c r="AG52">
        <v>3.5141999999999999E-3</v>
      </c>
      <c r="AH52">
        <v>2501.7984000000001</v>
      </c>
      <c r="AI52">
        <v>1.7336999999999999E-3</v>
      </c>
      <c r="AJ52">
        <v>39.068199999999997</v>
      </c>
      <c r="AK52">
        <v>0.25829000000000002</v>
      </c>
      <c r="AL52">
        <v>5.0065999999999997</v>
      </c>
      <c r="AM52">
        <v>0.16217000000000001</v>
      </c>
      <c r="AN52">
        <v>0.78466999999999998</v>
      </c>
      <c r="AO52">
        <v>0.75678000000000001</v>
      </c>
      <c r="AP52">
        <v>1.2930999999999999</v>
      </c>
      <c r="AQ52">
        <v>1.0406</v>
      </c>
      <c r="AR52">
        <v>6.8358999999999998E-3</v>
      </c>
      <c r="AS52">
        <v>8.2641999999999993E-2</v>
      </c>
      <c r="AT52">
        <v>0.1658</v>
      </c>
      <c r="AU52">
        <v>2.5142000000000002</v>
      </c>
      <c r="AV52">
        <v>0.16602</v>
      </c>
      <c r="AW52">
        <v>3.0097</v>
      </c>
      <c r="AX52">
        <v>73.721299999999999</v>
      </c>
      <c r="AY52">
        <v>1.2226999999999999</v>
      </c>
      <c r="AZ52">
        <v>3.252E-2</v>
      </c>
      <c r="BA52">
        <v>13.188800000000001</v>
      </c>
      <c r="BB52">
        <v>4.1554000000000001E-2</v>
      </c>
      <c r="BC52">
        <v>118.425</v>
      </c>
      <c r="BD52">
        <v>6.8768000000000002</v>
      </c>
      <c r="BE52">
        <v>2.8539999999999999E-2</v>
      </c>
      <c r="BF52">
        <v>12.321400000000001</v>
      </c>
      <c r="BG52">
        <v>0.37768000000000002</v>
      </c>
      <c r="BH52">
        <v>266.6069</v>
      </c>
      <c r="BI52">
        <v>0.28813</v>
      </c>
      <c r="BJ52">
        <v>3.9655999999999998</v>
      </c>
      <c r="BK52">
        <v>2.7277999999999998E-3</v>
      </c>
      <c r="BL52">
        <v>0.50131000000000003</v>
      </c>
      <c r="BM52">
        <v>5.0785999999999998</v>
      </c>
      <c r="BN52">
        <v>337.09390000000002</v>
      </c>
      <c r="BO52">
        <v>10.544700000000001</v>
      </c>
      <c r="BP52">
        <v>-2.1309999999999998</v>
      </c>
    </row>
    <row r="53" spans="1:68" x14ac:dyDescent="0.25">
      <c r="B53" s="2">
        <v>14.833385161412577</v>
      </c>
      <c r="C53">
        <v>20667</v>
      </c>
      <c r="D53">
        <v>257554</v>
      </c>
      <c r="E53">
        <v>902.32659999999998</v>
      </c>
      <c r="F53">
        <v>26506</v>
      </c>
      <c r="G53">
        <v>503.61709999999999</v>
      </c>
      <c r="H53">
        <v>0.85214999999999996</v>
      </c>
      <c r="I53">
        <v>1.6221000000000001</v>
      </c>
      <c r="J53">
        <v>28.012899999999998</v>
      </c>
      <c r="K53">
        <v>790.89649999999995</v>
      </c>
      <c r="L53">
        <v>0.80318999999999996</v>
      </c>
      <c r="M53">
        <v>4.261E-3</v>
      </c>
      <c r="N53">
        <v>1059.9525000000001</v>
      </c>
      <c r="O53">
        <v>3.9525999999999997E-3</v>
      </c>
      <c r="P53">
        <v>908.11300000000006</v>
      </c>
      <c r="Q53">
        <v>5.5338000000000002E-3</v>
      </c>
      <c r="R53">
        <v>1703.2113999999999</v>
      </c>
      <c r="S53">
        <v>1.1076000000000001E-2</v>
      </c>
      <c r="T53">
        <v>2.4737000000000001E-4</v>
      </c>
      <c r="U53">
        <v>0.32675999999999999</v>
      </c>
      <c r="V53">
        <v>5.2430000000000003</v>
      </c>
      <c r="W53">
        <v>13.9399</v>
      </c>
      <c r="X53">
        <v>0.87602000000000002</v>
      </c>
      <c r="Y53">
        <v>1.667</v>
      </c>
      <c r="Z53">
        <v>22.256499999999999</v>
      </c>
      <c r="AA53">
        <v>671.8211</v>
      </c>
      <c r="AB53">
        <v>0.6431</v>
      </c>
      <c r="AC53">
        <v>4.7299999999999998E-3</v>
      </c>
      <c r="AD53">
        <v>1073.4460999999999</v>
      </c>
      <c r="AE53">
        <v>4.4527000000000004E-3</v>
      </c>
      <c r="AF53">
        <v>945.82150000000001</v>
      </c>
      <c r="AG53">
        <v>6.0740000000000004E-3</v>
      </c>
      <c r="AH53">
        <v>1780.3901000000001</v>
      </c>
      <c r="AI53">
        <v>1.1834E-3</v>
      </c>
      <c r="AJ53">
        <v>61.630499999999998</v>
      </c>
      <c r="AK53">
        <v>0.21592</v>
      </c>
      <c r="AL53">
        <v>6.3426999999999998</v>
      </c>
      <c r="AM53">
        <v>0.12051000000000001</v>
      </c>
      <c r="AN53">
        <v>0.77566999999999997</v>
      </c>
      <c r="AO53">
        <v>0.84646999999999994</v>
      </c>
      <c r="AP53">
        <v>1.2779</v>
      </c>
      <c r="AQ53">
        <v>1.0485</v>
      </c>
      <c r="AR53">
        <v>6.4928E-3</v>
      </c>
      <c r="AS53">
        <v>8.0541000000000001E-2</v>
      </c>
      <c r="AT53">
        <v>0.14449000000000001</v>
      </c>
      <c r="AU53">
        <v>2.5186999999999999</v>
      </c>
      <c r="AV53">
        <v>0.14469000000000001</v>
      </c>
      <c r="AW53">
        <v>2.5609000000000002</v>
      </c>
      <c r="AX53">
        <v>74.287499999999994</v>
      </c>
      <c r="AY53">
        <v>1.1868000000000001</v>
      </c>
      <c r="AZ53">
        <v>3.5229999999999997E-2</v>
      </c>
      <c r="BA53">
        <v>6.8654000000000002</v>
      </c>
      <c r="BB53">
        <v>5.4200999999999999E-2</v>
      </c>
      <c r="BC53">
        <v>145.95500000000001</v>
      </c>
      <c r="BD53">
        <v>4.8395999999999999</v>
      </c>
      <c r="BE53">
        <v>3.5951999999999998E-2</v>
      </c>
      <c r="BF53">
        <v>9.5051000000000005</v>
      </c>
      <c r="BG53">
        <v>0.39896999999999999</v>
      </c>
      <c r="BH53">
        <v>285.25689999999997</v>
      </c>
      <c r="BI53">
        <v>0.31208999999999998</v>
      </c>
      <c r="BJ53">
        <v>3.7271999999999998</v>
      </c>
      <c r="BK53">
        <v>4.1373E-3</v>
      </c>
      <c r="BL53">
        <v>0.56733</v>
      </c>
      <c r="BM53">
        <v>4.0506000000000002</v>
      </c>
      <c r="BN53">
        <v>392.2484</v>
      </c>
      <c r="BO53">
        <v>10.0352</v>
      </c>
      <c r="BP53">
        <v>-2.1013999999999999</v>
      </c>
    </row>
    <row r="54" spans="1:68" x14ac:dyDescent="0.25">
      <c r="B54" s="2">
        <v>13.578680773409442</v>
      </c>
      <c r="C54">
        <v>26543</v>
      </c>
      <c r="D54">
        <v>208886</v>
      </c>
      <c r="E54">
        <v>994.30010000000004</v>
      </c>
      <c r="F54">
        <v>23398</v>
      </c>
      <c r="G54">
        <v>596.9117</v>
      </c>
      <c r="H54">
        <v>0.82635000000000003</v>
      </c>
      <c r="I54">
        <v>1.7543</v>
      </c>
      <c r="J54">
        <v>33.692</v>
      </c>
      <c r="K54">
        <v>741.39449999999999</v>
      </c>
      <c r="L54">
        <v>0.80110999999999999</v>
      </c>
      <c r="M54">
        <v>4.7848999999999999E-3</v>
      </c>
      <c r="N54">
        <v>794.9144</v>
      </c>
      <c r="O54">
        <v>4.0755000000000001E-3</v>
      </c>
      <c r="P54">
        <v>666.94100000000003</v>
      </c>
      <c r="Q54">
        <v>7.7342000000000001E-3</v>
      </c>
      <c r="R54">
        <v>1343.5986</v>
      </c>
      <c r="S54">
        <v>1.0789999999999999E-2</v>
      </c>
      <c r="T54">
        <v>2.0162000000000001E-4</v>
      </c>
      <c r="U54">
        <v>0.43826999999999999</v>
      </c>
      <c r="V54">
        <v>4.1498999999999997</v>
      </c>
      <c r="W54">
        <v>12.263400000000001</v>
      </c>
      <c r="X54">
        <v>0.86345000000000005</v>
      </c>
      <c r="Y54">
        <v>1.7524999999999999</v>
      </c>
      <c r="Z54">
        <v>25.1496</v>
      </c>
      <c r="AA54">
        <v>637.11879999999996</v>
      </c>
      <c r="AB54">
        <v>0.62994000000000006</v>
      </c>
      <c r="AC54">
        <v>5.1552999999999998E-3</v>
      </c>
      <c r="AD54">
        <v>809.76020000000005</v>
      </c>
      <c r="AE54">
        <v>4.6280999999999996E-3</v>
      </c>
      <c r="AF54">
        <v>710.14419999999996</v>
      </c>
      <c r="AG54">
        <v>8.6041999999999993E-3</v>
      </c>
      <c r="AH54">
        <v>1338.7249999999999</v>
      </c>
      <c r="AI54">
        <v>1.5375E-3</v>
      </c>
      <c r="AJ54">
        <v>50.273400000000002</v>
      </c>
      <c r="AK54">
        <v>0.23930000000000001</v>
      </c>
      <c r="AL54">
        <v>5.6313000000000004</v>
      </c>
      <c r="AM54">
        <v>0.14366000000000001</v>
      </c>
      <c r="AN54">
        <v>0.75812999999999997</v>
      </c>
      <c r="AO54">
        <v>0.87455000000000005</v>
      </c>
      <c r="AP54">
        <v>1.3174999999999999</v>
      </c>
      <c r="AQ54">
        <v>1.0518000000000001</v>
      </c>
      <c r="AR54">
        <v>5.2147000000000001E-3</v>
      </c>
      <c r="AS54">
        <v>7.2180999999999995E-2</v>
      </c>
      <c r="AT54">
        <v>0.23852000000000001</v>
      </c>
      <c r="AU54">
        <v>2.5348000000000002</v>
      </c>
      <c r="AV54">
        <v>0.23884</v>
      </c>
      <c r="AW54">
        <v>3.0863</v>
      </c>
      <c r="AX54">
        <v>74.519400000000005</v>
      </c>
      <c r="AY54">
        <v>1.222</v>
      </c>
      <c r="AZ54">
        <v>3.5229999999999997E-2</v>
      </c>
      <c r="BA54">
        <v>7.7686999999999999</v>
      </c>
      <c r="BB54">
        <v>5.0587E-2</v>
      </c>
      <c r="BC54">
        <v>139.05789999999999</v>
      </c>
      <c r="BD54">
        <v>5.2595000000000001</v>
      </c>
      <c r="BE54">
        <v>3.4518E-2</v>
      </c>
      <c r="BF54">
        <v>9.6109000000000009</v>
      </c>
      <c r="BG54">
        <v>0.39916000000000001</v>
      </c>
      <c r="BH54">
        <v>280.82080000000002</v>
      </c>
      <c r="BI54">
        <v>0.31374000000000002</v>
      </c>
      <c r="BJ54">
        <v>3.8102999999999998</v>
      </c>
      <c r="BK54">
        <v>3.8254999999999999E-3</v>
      </c>
      <c r="BL54">
        <v>0.55262</v>
      </c>
      <c r="BM54">
        <v>4.2304000000000004</v>
      </c>
      <c r="BN54">
        <v>380.28820000000002</v>
      </c>
      <c r="BO54">
        <v>11.2728</v>
      </c>
      <c r="BP54">
        <v>-2.2052</v>
      </c>
    </row>
    <row r="55" spans="1:68" x14ac:dyDescent="0.25">
      <c r="B55" s="2">
        <v>12.351885639940603</v>
      </c>
      <c r="C55">
        <v>28356</v>
      </c>
      <c r="D55">
        <v>189514</v>
      </c>
      <c r="E55">
        <v>1018.4734999999999</v>
      </c>
      <c r="F55">
        <v>22402</v>
      </c>
      <c r="G55">
        <v>625.01639999999998</v>
      </c>
      <c r="H55">
        <v>0.81906999999999996</v>
      </c>
      <c r="I55">
        <v>1.8053999999999999</v>
      </c>
      <c r="J55">
        <v>35.942399999999999</v>
      </c>
      <c r="K55">
        <v>722.00170000000003</v>
      </c>
      <c r="L55">
        <v>0.79418</v>
      </c>
      <c r="M55">
        <v>2.6773000000000001E-3</v>
      </c>
      <c r="N55">
        <v>996.43280000000004</v>
      </c>
      <c r="O55">
        <v>2.3685999999999998E-3</v>
      </c>
      <c r="P55">
        <v>816.84429999999998</v>
      </c>
      <c r="Q55">
        <v>4.0511999999999996E-3</v>
      </c>
      <c r="R55">
        <v>1768.5820000000001</v>
      </c>
      <c r="S55">
        <v>1.0381E-2</v>
      </c>
      <c r="T55">
        <v>1.6599E-4</v>
      </c>
      <c r="U55">
        <v>0.55393999999999999</v>
      </c>
      <c r="V55">
        <v>4.0065</v>
      </c>
      <c r="W55">
        <v>11.479799999999999</v>
      </c>
      <c r="X55">
        <v>0.86375999999999997</v>
      </c>
      <c r="Y55">
        <v>1.8172999999999999</v>
      </c>
      <c r="Z55">
        <v>27.250299999999999</v>
      </c>
      <c r="AA55">
        <v>633.75300000000004</v>
      </c>
      <c r="AB55">
        <v>0.62578</v>
      </c>
      <c r="AC55">
        <v>2.9857E-3</v>
      </c>
      <c r="AD55">
        <v>997.75080000000003</v>
      </c>
      <c r="AE55">
        <v>2.7598000000000002E-3</v>
      </c>
      <c r="AF55">
        <v>859.56089999999995</v>
      </c>
      <c r="AG55">
        <v>4.2415999999999999E-3</v>
      </c>
      <c r="AH55">
        <v>1806.7773999999999</v>
      </c>
      <c r="AI55">
        <v>1.6559999999999999E-3</v>
      </c>
      <c r="AJ55">
        <v>45.798499999999997</v>
      </c>
      <c r="AK55">
        <v>0.24612999999999999</v>
      </c>
      <c r="AL55">
        <v>5.4137000000000004</v>
      </c>
      <c r="AM55">
        <v>0.15104000000000001</v>
      </c>
      <c r="AN55">
        <v>0.73345000000000005</v>
      </c>
      <c r="AO55">
        <v>0.82432000000000005</v>
      </c>
      <c r="AP55">
        <v>1.3124</v>
      </c>
      <c r="AQ55">
        <v>1.0504</v>
      </c>
      <c r="AR55">
        <v>5.2316999999999997E-3</v>
      </c>
      <c r="AS55">
        <v>7.2298000000000001E-2</v>
      </c>
      <c r="AT55">
        <v>4.7853E-2</v>
      </c>
      <c r="AU55">
        <v>2.5331000000000001</v>
      </c>
      <c r="AV55">
        <v>4.7918000000000002E-2</v>
      </c>
      <c r="AW55">
        <v>3.0327000000000002</v>
      </c>
      <c r="AX55">
        <v>74.418499999999995</v>
      </c>
      <c r="AY55">
        <v>1.2262999999999999</v>
      </c>
      <c r="AZ55">
        <v>4.1554000000000001E-2</v>
      </c>
      <c r="BA55">
        <v>11.743499999999999</v>
      </c>
      <c r="BB55">
        <v>4.9683999999999999E-2</v>
      </c>
      <c r="BC55">
        <v>123.1876</v>
      </c>
      <c r="BD55">
        <v>6.5079000000000002</v>
      </c>
      <c r="BE55">
        <v>2.9411E-2</v>
      </c>
      <c r="BF55">
        <v>11.5395</v>
      </c>
      <c r="BG55">
        <v>0.39117000000000002</v>
      </c>
      <c r="BH55">
        <v>273.44139999999999</v>
      </c>
      <c r="BI55">
        <v>0.30403999999999998</v>
      </c>
      <c r="BJ55">
        <v>3.9363000000000001</v>
      </c>
      <c r="BK55">
        <v>3.1031000000000001E-3</v>
      </c>
      <c r="BL55">
        <v>0.52720999999999996</v>
      </c>
      <c r="BM55">
        <v>4.6349999999999998</v>
      </c>
      <c r="BN55">
        <v>361.80040000000002</v>
      </c>
      <c r="BO55">
        <v>11.6107</v>
      </c>
      <c r="BP55">
        <v>-2.2364999999999999</v>
      </c>
    </row>
    <row r="56" spans="1:68" x14ac:dyDescent="0.25">
      <c r="B56" s="2">
        <v>11.235927952657995</v>
      </c>
      <c r="C56">
        <v>25802</v>
      </c>
      <c r="D56">
        <v>204086</v>
      </c>
      <c r="E56">
        <v>961.22050000000002</v>
      </c>
      <c r="F56">
        <v>23642</v>
      </c>
      <c r="G56">
        <v>552.35249999999996</v>
      </c>
      <c r="H56">
        <v>0.8468</v>
      </c>
      <c r="I56">
        <v>1.6620999999999999</v>
      </c>
      <c r="J56">
        <v>33.389099999999999</v>
      </c>
      <c r="K56">
        <v>788.88229999999999</v>
      </c>
      <c r="L56">
        <v>0.81220000000000003</v>
      </c>
      <c r="M56">
        <v>3.0254000000000001E-3</v>
      </c>
      <c r="N56">
        <v>967.81569999999999</v>
      </c>
      <c r="O56">
        <v>2.7160000000000001E-3</v>
      </c>
      <c r="P56">
        <v>831.33709999999996</v>
      </c>
      <c r="Q56">
        <v>4.3569000000000004E-3</v>
      </c>
      <c r="R56">
        <v>1548.2654</v>
      </c>
      <c r="S56">
        <v>1.0375000000000001E-2</v>
      </c>
      <c r="T56">
        <v>1.9422999999999999E-4</v>
      </c>
      <c r="U56">
        <v>0.45079000000000002</v>
      </c>
      <c r="V56">
        <v>4.5784000000000002</v>
      </c>
      <c r="W56">
        <v>13.005699999999999</v>
      </c>
      <c r="X56">
        <v>0.87882000000000005</v>
      </c>
      <c r="Y56">
        <v>1.6964999999999999</v>
      </c>
      <c r="Z56">
        <v>25.7775</v>
      </c>
      <c r="AA56">
        <v>675.50540000000001</v>
      </c>
      <c r="AB56">
        <v>0.64171999999999996</v>
      </c>
      <c r="AC56">
        <v>3.3519999999999999E-3</v>
      </c>
      <c r="AD56">
        <v>978.19219999999996</v>
      </c>
      <c r="AE56">
        <v>3.1159999999999998E-3</v>
      </c>
      <c r="AF56">
        <v>865.28719999999998</v>
      </c>
      <c r="AG56">
        <v>4.6924000000000002E-3</v>
      </c>
      <c r="AH56">
        <v>1584.6803</v>
      </c>
      <c r="AI56">
        <v>1.4824E-3</v>
      </c>
      <c r="AJ56">
        <v>48.917999999999999</v>
      </c>
      <c r="AK56">
        <v>0.23039999999999999</v>
      </c>
      <c r="AL56">
        <v>5.6668000000000003</v>
      </c>
      <c r="AM56">
        <v>0.13239999999999999</v>
      </c>
      <c r="AN56">
        <v>0.76846999999999999</v>
      </c>
      <c r="AO56">
        <v>0.86365000000000003</v>
      </c>
      <c r="AP56">
        <v>1.3181</v>
      </c>
      <c r="AQ56">
        <v>1.0678000000000001</v>
      </c>
      <c r="AR56">
        <v>5.5558999999999999E-3</v>
      </c>
      <c r="AS56">
        <v>7.4504000000000001E-2</v>
      </c>
      <c r="AT56">
        <v>0.19259000000000001</v>
      </c>
      <c r="AU56">
        <v>2.5324</v>
      </c>
      <c r="AV56">
        <v>0.19286</v>
      </c>
      <c r="AW56">
        <v>2.9821</v>
      </c>
      <c r="AX56">
        <v>75.651899999999998</v>
      </c>
      <c r="AY56">
        <v>1.2459</v>
      </c>
      <c r="AZ56">
        <v>3.252E-2</v>
      </c>
      <c r="BA56">
        <v>7.2267000000000001</v>
      </c>
      <c r="BB56">
        <v>6.4137E-2</v>
      </c>
      <c r="BC56">
        <v>138.5223</v>
      </c>
      <c r="BD56">
        <v>5.3775000000000004</v>
      </c>
      <c r="BE56">
        <v>3.6303000000000002E-2</v>
      </c>
      <c r="BF56">
        <v>9.8579000000000008</v>
      </c>
      <c r="BG56">
        <v>0.39845000000000003</v>
      </c>
      <c r="BH56">
        <v>285.69529999999997</v>
      </c>
      <c r="BI56">
        <v>0.31358999999999998</v>
      </c>
      <c r="BJ56">
        <v>3.7704</v>
      </c>
      <c r="BK56">
        <v>4.1507000000000002E-3</v>
      </c>
      <c r="BL56">
        <v>0.55732999999999999</v>
      </c>
      <c r="BM56">
        <v>4.1200999999999999</v>
      </c>
      <c r="BN56">
        <v>394.59350000000001</v>
      </c>
      <c r="BO56">
        <v>11.7624</v>
      </c>
      <c r="BP56">
        <v>-2.2343999999999999</v>
      </c>
    </row>
    <row r="57" spans="1:68" x14ac:dyDescent="0.25">
      <c r="B57" s="2">
        <v>9.5955178683261835</v>
      </c>
      <c r="C57">
        <v>21703</v>
      </c>
      <c r="D57">
        <v>273288</v>
      </c>
      <c r="E57">
        <v>915.70519999999999</v>
      </c>
      <c r="F57">
        <v>26796</v>
      </c>
      <c r="G57">
        <v>521.12540000000001</v>
      </c>
      <c r="H57">
        <v>0.84631999999999996</v>
      </c>
      <c r="I57">
        <v>1.6958</v>
      </c>
      <c r="J57">
        <v>30.726199999999999</v>
      </c>
      <c r="K57">
        <v>775.32579999999996</v>
      </c>
      <c r="L57">
        <v>0.79971999999999999</v>
      </c>
      <c r="M57">
        <v>2.4618999999999999E-3</v>
      </c>
      <c r="N57">
        <v>1196.0433</v>
      </c>
      <c r="O57">
        <v>2.2648999999999998E-3</v>
      </c>
      <c r="P57">
        <v>1016.6994</v>
      </c>
      <c r="Q57">
        <v>3.3587999999999999E-3</v>
      </c>
      <c r="R57">
        <v>2008.1316999999999</v>
      </c>
      <c r="S57">
        <v>1.0207000000000001E-2</v>
      </c>
      <c r="T57">
        <v>2.3483E-4</v>
      </c>
      <c r="U57">
        <v>0.41416999999999998</v>
      </c>
      <c r="V57">
        <v>5.1612</v>
      </c>
      <c r="W57">
        <v>11.8451</v>
      </c>
      <c r="X57">
        <v>0.87805999999999995</v>
      </c>
      <c r="Y57">
        <v>1.6980999999999999</v>
      </c>
      <c r="Z57">
        <v>23.881</v>
      </c>
      <c r="AA57">
        <v>672.92420000000004</v>
      </c>
      <c r="AB57">
        <v>0.64032999999999995</v>
      </c>
      <c r="AC57">
        <v>2.7698000000000002E-3</v>
      </c>
      <c r="AD57">
        <v>1204.7208000000001</v>
      </c>
      <c r="AE57">
        <v>2.6121999999999999E-3</v>
      </c>
      <c r="AF57">
        <v>1059.1251</v>
      </c>
      <c r="AG57">
        <v>3.6692000000000001E-3</v>
      </c>
      <c r="AH57">
        <v>2009.2964999999999</v>
      </c>
      <c r="AI57">
        <v>1.2523E-3</v>
      </c>
      <c r="AJ57">
        <v>65.646900000000002</v>
      </c>
      <c r="AK57">
        <v>0.21995999999999999</v>
      </c>
      <c r="AL57">
        <v>6.4367000000000001</v>
      </c>
      <c r="AM57">
        <v>0.12518000000000001</v>
      </c>
      <c r="AN57">
        <v>0.72023999999999999</v>
      </c>
      <c r="AO57">
        <v>0.88871999999999995</v>
      </c>
      <c r="AP57">
        <v>1.3092999999999999</v>
      </c>
      <c r="AQ57">
        <v>1.1015999999999999</v>
      </c>
      <c r="AR57">
        <v>5.2598999999999996E-3</v>
      </c>
      <c r="AS57">
        <v>7.2492000000000001E-2</v>
      </c>
      <c r="AT57">
        <v>9.6588999999999994E-2</v>
      </c>
      <c r="AU57">
        <v>2.5386000000000002</v>
      </c>
      <c r="AV57">
        <v>9.672E-2</v>
      </c>
      <c r="AW57">
        <v>2.7900999999999998</v>
      </c>
      <c r="AX57">
        <v>78.0441</v>
      </c>
      <c r="AY57">
        <v>1.2511000000000001</v>
      </c>
      <c r="AZ57">
        <v>3.3424000000000002E-2</v>
      </c>
      <c r="BA57">
        <v>5.4200999999999997</v>
      </c>
      <c r="BB57">
        <v>4.2457000000000002E-2</v>
      </c>
      <c r="BC57">
        <v>138.5582</v>
      </c>
      <c r="BD57">
        <v>5.3094000000000001</v>
      </c>
      <c r="BE57">
        <v>3.8719000000000003E-2</v>
      </c>
      <c r="BF57">
        <v>9.6445000000000007</v>
      </c>
      <c r="BG57">
        <v>0.40861999999999998</v>
      </c>
      <c r="BH57">
        <v>282.05939999999998</v>
      </c>
      <c r="BI57">
        <v>0.32525999999999999</v>
      </c>
      <c r="BJ57">
        <v>3.7326999999999999</v>
      </c>
      <c r="BK57">
        <v>4.8475000000000002E-3</v>
      </c>
      <c r="BL57">
        <v>0.57254000000000005</v>
      </c>
      <c r="BM57">
        <v>3.9268000000000001</v>
      </c>
      <c r="BN57">
        <v>402.00810000000001</v>
      </c>
      <c r="BO57">
        <v>10.998200000000001</v>
      </c>
      <c r="BP57">
        <v>-2.1785999999999999</v>
      </c>
    </row>
    <row r="58" spans="1:68" x14ac:dyDescent="0.25">
      <c r="B58" s="2">
        <v>7.7420023969594505</v>
      </c>
      <c r="C58">
        <v>25615</v>
      </c>
      <c r="D58">
        <v>221604</v>
      </c>
      <c r="E58">
        <v>945.33309999999994</v>
      </c>
      <c r="F58">
        <v>24376</v>
      </c>
      <c r="G58">
        <v>534.81219999999996</v>
      </c>
      <c r="H58">
        <v>0.85024999999999995</v>
      </c>
      <c r="I58">
        <v>1.6484000000000001</v>
      </c>
      <c r="J58">
        <v>33.2926</v>
      </c>
      <c r="K58">
        <v>793.44479999999999</v>
      </c>
      <c r="L58">
        <v>0.81011999999999995</v>
      </c>
      <c r="M58">
        <v>3.0179E-3</v>
      </c>
      <c r="N58">
        <v>942.11289999999997</v>
      </c>
      <c r="O58">
        <v>2.7298999999999999E-3</v>
      </c>
      <c r="P58">
        <v>808.27589999999998</v>
      </c>
      <c r="Q58">
        <v>4.2826000000000001E-3</v>
      </c>
      <c r="R58">
        <v>1513.4765</v>
      </c>
      <c r="S58">
        <v>1.0737999999999999E-2</v>
      </c>
      <c r="T58">
        <v>2.0677E-4</v>
      </c>
      <c r="U58">
        <v>0.41826000000000002</v>
      </c>
      <c r="V58">
        <v>4.6752000000000002</v>
      </c>
      <c r="W58">
        <v>12.994199999999999</v>
      </c>
      <c r="X58">
        <v>0.87909999999999999</v>
      </c>
      <c r="Y58">
        <v>1.6961999999999999</v>
      </c>
      <c r="Z58">
        <v>24.6432</v>
      </c>
      <c r="AA58">
        <v>675.48860000000002</v>
      </c>
      <c r="AB58">
        <v>0.64102999999999999</v>
      </c>
      <c r="AC58">
        <v>3.3335000000000001E-3</v>
      </c>
      <c r="AD58">
        <v>969.92110000000002</v>
      </c>
      <c r="AE58">
        <v>3.1023000000000001E-3</v>
      </c>
      <c r="AF58">
        <v>861.74</v>
      </c>
      <c r="AG58">
        <v>4.5887999999999997E-3</v>
      </c>
      <c r="AH58">
        <v>1583.4389000000001</v>
      </c>
      <c r="AI58">
        <v>1.4681E-3</v>
      </c>
      <c r="AJ58">
        <v>53.053400000000003</v>
      </c>
      <c r="AK58">
        <v>0.22631999999999999</v>
      </c>
      <c r="AL58">
        <v>5.8357999999999999</v>
      </c>
      <c r="AM58">
        <v>0.12803999999999999</v>
      </c>
      <c r="AN58">
        <v>0.75692000000000004</v>
      </c>
      <c r="AO58">
        <v>0.88058999999999998</v>
      </c>
      <c r="AP58">
        <v>1.3649</v>
      </c>
      <c r="AQ58">
        <v>1.0964</v>
      </c>
      <c r="AR58">
        <v>6.5694999999999998E-3</v>
      </c>
      <c r="AS58">
        <v>8.1016000000000005E-2</v>
      </c>
      <c r="AT58">
        <v>0.28433000000000003</v>
      </c>
      <c r="AU58">
        <v>2.5257000000000001</v>
      </c>
      <c r="AV58">
        <v>0.28471999999999997</v>
      </c>
      <c r="AW58">
        <v>2.9373</v>
      </c>
      <c r="AX58">
        <v>77.677099999999996</v>
      </c>
      <c r="AY58">
        <v>1.2991999999999999</v>
      </c>
      <c r="AZ58">
        <v>2.981E-2</v>
      </c>
      <c r="BA58">
        <v>5.9621000000000004</v>
      </c>
      <c r="BB58">
        <v>5.5104E-2</v>
      </c>
      <c r="BC58">
        <v>151.0179</v>
      </c>
      <c r="BD58">
        <v>4.5854999999999997</v>
      </c>
      <c r="BE58">
        <v>3.7651999999999998E-2</v>
      </c>
      <c r="BF58">
        <v>8.5928000000000004</v>
      </c>
      <c r="BG58">
        <v>0.40665000000000001</v>
      </c>
      <c r="BH58">
        <v>288.91019999999997</v>
      </c>
      <c r="BI58">
        <v>0.32167000000000001</v>
      </c>
      <c r="BJ58">
        <v>3.6996000000000002</v>
      </c>
      <c r="BK58">
        <v>4.2995999999999998E-3</v>
      </c>
      <c r="BL58">
        <v>0.57501000000000002</v>
      </c>
      <c r="BM58">
        <v>3.9430999999999998</v>
      </c>
      <c r="BN58">
        <v>397.87619999999998</v>
      </c>
      <c r="BO58">
        <v>11.328799999999999</v>
      </c>
      <c r="BP58">
        <v>-2.2160000000000002</v>
      </c>
    </row>
    <row r="59" spans="1:68" x14ac:dyDescent="0.25">
      <c r="B59" s="2">
        <v>6.3659474265123102</v>
      </c>
      <c r="C59">
        <v>21145</v>
      </c>
      <c r="D59">
        <v>287830</v>
      </c>
      <c r="E59">
        <v>884.39480000000003</v>
      </c>
      <c r="F59">
        <v>28070</v>
      </c>
      <c r="G59">
        <v>499.79489999999998</v>
      </c>
      <c r="H59">
        <v>0.85870000000000002</v>
      </c>
      <c r="I59">
        <v>1.6037999999999999</v>
      </c>
      <c r="J59">
        <v>30.485700000000001</v>
      </c>
      <c r="K59">
        <v>797.75930000000005</v>
      </c>
      <c r="L59">
        <v>0.79764000000000002</v>
      </c>
      <c r="M59">
        <v>5.1256000000000001E-3</v>
      </c>
      <c r="N59">
        <v>978.48220000000003</v>
      </c>
      <c r="O59">
        <v>4.058E-3</v>
      </c>
      <c r="P59">
        <v>841.07510000000002</v>
      </c>
      <c r="Q59">
        <v>9.4471999999999993E-3</v>
      </c>
      <c r="R59">
        <v>1566.6473000000001</v>
      </c>
      <c r="S59">
        <v>9.6565000000000002E-3</v>
      </c>
      <c r="T59">
        <v>2.5971000000000002E-4</v>
      </c>
      <c r="U59">
        <v>0.40878999999999999</v>
      </c>
      <c r="V59">
        <v>5.6637000000000004</v>
      </c>
      <c r="W59">
        <v>11.9077</v>
      </c>
      <c r="X59">
        <v>0.88732</v>
      </c>
      <c r="Y59">
        <v>1.61</v>
      </c>
      <c r="Z59">
        <v>23.871400000000001</v>
      </c>
      <c r="AA59">
        <v>701.49310000000003</v>
      </c>
      <c r="AB59">
        <v>0.65210999999999997</v>
      </c>
      <c r="AC59">
        <v>5.3607999999999998E-3</v>
      </c>
      <c r="AD59">
        <v>979.99890000000005</v>
      </c>
      <c r="AE59">
        <v>4.1598E-3</v>
      </c>
      <c r="AF59">
        <v>870.80110000000002</v>
      </c>
      <c r="AG59">
        <v>1.0368E-2</v>
      </c>
      <c r="AH59">
        <v>1592.1594</v>
      </c>
      <c r="AI59">
        <v>1.2118999999999999E-3</v>
      </c>
      <c r="AJ59">
        <v>68.908299999999997</v>
      </c>
      <c r="AK59">
        <v>0.21173</v>
      </c>
      <c r="AL59">
        <v>6.7201000000000004</v>
      </c>
      <c r="AM59">
        <v>0.11965000000000001</v>
      </c>
      <c r="AN59">
        <v>0.71901000000000004</v>
      </c>
      <c r="AO59">
        <v>0.90461999999999998</v>
      </c>
      <c r="AP59">
        <v>1.3906000000000001</v>
      </c>
      <c r="AQ59">
        <v>1.1224000000000001</v>
      </c>
      <c r="AR59">
        <v>7.5456999999999998E-3</v>
      </c>
      <c r="AS59">
        <v>8.6826E-2</v>
      </c>
      <c r="AT59">
        <v>0.13858999999999999</v>
      </c>
      <c r="AU59">
        <v>2.5177</v>
      </c>
      <c r="AV59">
        <v>0.13877999999999999</v>
      </c>
      <c r="AW59">
        <v>2.7936999999999999</v>
      </c>
      <c r="AX59">
        <v>79.521600000000007</v>
      </c>
      <c r="AY59">
        <v>1.3248</v>
      </c>
      <c r="AZ59">
        <v>3.252E-2</v>
      </c>
      <c r="BA59">
        <v>3.794</v>
      </c>
      <c r="BB59">
        <v>5.4200999999999999E-2</v>
      </c>
      <c r="BC59">
        <v>152.44399999999999</v>
      </c>
      <c r="BD59">
        <v>4.4972000000000003</v>
      </c>
      <c r="BE59">
        <v>3.9050000000000001E-2</v>
      </c>
      <c r="BF59">
        <v>9.0593000000000004</v>
      </c>
      <c r="BG59">
        <v>0.40567999999999999</v>
      </c>
      <c r="BH59">
        <v>288.7851</v>
      </c>
      <c r="BI59">
        <v>0.32177</v>
      </c>
      <c r="BJ59">
        <v>3.6878000000000002</v>
      </c>
      <c r="BK59">
        <v>4.4273999999999997E-3</v>
      </c>
      <c r="BL59">
        <v>0.59397</v>
      </c>
      <c r="BM59">
        <v>3.5943999999999998</v>
      </c>
      <c r="BN59">
        <v>424.99279999999999</v>
      </c>
      <c r="BO59">
        <v>11.357699999999999</v>
      </c>
      <c r="BP59">
        <v>-2.2141000000000002</v>
      </c>
    </row>
    <row r="60" spans="1:68" x14ac:dyDescent="0.25">
      <c r="B60" s="2">
        <v>4.3863916218256929</v>
      </c>
      <c r="C60">
        <v>29123</v>
      </c>
      <c r="D60">
        <v>198890</v>
      </c>
      <c r="E60">
        <v>986.03840000000002</v>
      </c>
      <c r="F60">
        <v>23078</v>
      </c>
      <c r="G60">
        <v>585.29570000000001</v>
      </c>
      <c r="H60">
        <v>0.81252000000000002</v>
      </c>
      <c r="I60">
        <v>1.7965</v>
      </c>
      <c r="J60">
        <v>37.321399999999997</v>
      </c>
      <c r="K60">
        <v>712.1825</v>
      </c>
      <c r="L60">
        <v>0.79349000000000003</v>
      </c>
      <c r="M60">
        <v>2.5915999999999999E-3</v>
      </c>
      <c r="N60">
        <v>956.3528</v>
      </c>
      <c r="O60">
        <v>2.2908999999999998E-3</v>
      </c>
      <c r="P60">
        <v>789.06140000000005</v>
      </c>
      <c r="Q60">
        <v>3.8552999999999999E-3</v>
      </c>
      <c r="R60">
        <v>1664.7616</v>
      </c>
      <c r="S60">
        <v>9.8402000000000003E-3</v>
      </c>
      <c r="T60">
        <v>1.6715999999999999E-4</v>
      </c>
      <c r="U60">
        <v>0.61311000000000004</v>
      </c>
      <c r="V60">
        <v>3.9748999999999999</v>
      </c>
      <c r="W60">
        <v>10.832100000000001</v>
      </c>
      <c r="X60">
        <v>0.85128999999999999</v>
      </c>
      <c r="Y60">
        <v>1.9155</v>
      </c>
      <c r="Z60">
        <v>27.713999999999999</v>
      </c>
      <c r="AA60">
        <v>603.39639999999997</v>
      </c>
      <c r="AB60">
        <v>0.61538000000000004</v>
      </c>
      <c r="AC60">
        <v>2.8763999999999999E-3</v>
      </c>
      <c r="AD60">
        <v>983.25109999999995</v>
      </c>
      <c r="AE60">
        <v>2.6473E-3</v>
      </c>
      <c r="AF60">
        <v>846.54219999999998</v>
      </c>
      <c r="AG60">
        <v>4.3447E-3</v>
      </c>
      <c r="AH60">
        <v>1757.8670999999999</v>
      </c>
      <c r="AI60">
        <v>1.6999999999999999E-3</v>
      </c>
      <c r="AJ60">
        <v>48.052700000000002</v>
      </c>
      <c r="AK60">
        <v>0.23823</v>
      </c>
      <c r="AL60">
        <v>5.5757000000000003</v>
      </c>
      <c r="AM60">
        <v>0.14141000000000001</v>
      </c>
      <c r="AN60">
        <v>0.70992999999999995</v>
      </c>
      <c r="AO60">
        <v>0.80691000000000002</v>
      </c>
      <c r="AP60">
        <v>1.4826999999999999</v>
      </c>
      <c r="AQ60">
        <v>1.1145</v>
      </c>
      <c r="AR60">
        <v>9.5335000000000003E-3</v>
      </c>
      <c r="AS60">
        <v>9.7596000000000002E-2</v>
      </c>
      <c r="AT60">
        <v>0.30998999999999999</v>
      </c>
      <c r="AU60">
        <v>2.5001000000000002</v>
      </c>
      <c r="AV60">
        <v>0.31041000000000002</v>
      </c>
      <c r="AW60">
        <v>3.2774000000000001</v>
      </c>
      <c r="AX60">
        <v>78.961500000000001</v>
      </c>
      <c r="AY60">
        <v>1.3441000000000001</v>
      </c>
      <c r="AZ60">
        <v>3.0714000000000002E-2</v>
      </c>
      <c r="BA60">
        <v>8.3107000000000006</v>
      </c>
      <c r="BB60">
        <v>5.9621E-2</v>
      </c>
      <c r="BC60">
        <v>128.67359999999999</v>
      </c>
      <c r="BD60">
        <v>5.9901999999999997</v>
      </c>
      <c r="BE60">
        <v>2.9628999999999999E-2</v>
      </c>
      <c r="BF60">
        <v>11.011100000000001</v>
      </c>
      <c r="BG60">
        <v>0.37938</v>
      </c>
      <c r="BH60">
        <v>275.3623</v>
      </c>
      <c r="BI60">
        <v>0.28872999999999999</v>
      </c>
      <c r="BJ60">
        <v>3.8620999999999999</v>
      </c>
      <c r="BK60">
        <v>2.4198000000000002E-3</v>
      </c>
      <c r="BL60">
        <v>0.51329999999999998</v>
      </c>
      <c r="BM60">
        <v>4.4508000000000001</v>
      </c>
      <c r="BN60">
        <v>368.97109999999998</v>
      </c>
      <c r="BO60">
        <v>12.476100000000001</v>
      </c>
      <c r="BP60">
        <v>-2.3155999999999999</v>
      </c>
    </row>
    <row r="61" spans="1:68" x14ac:dyDescent="0.25">
      <c r="B61" s="2">
        <v>2.9844789279145369</v>
      </c>
      <c r="C61">
        <v>26414</v>
      </c>
      <c r="D61">
        <v>219958</v>
      </c>
      <c r="E61">
        <v>954.8578</v>
      </c>
      <c r="F61">
        <v>24290</v>
      </c>
      <c r="G61">
        <v>549.6345</v>
      </c>
      <c r="H61">
        <v>0.84362999999999999</v>
      </c>
      <c r="I61">
        <v>1.6560999999999999</v>
      </c>
      <c r="J61">
        <v>35.087699999999998</v>
      </c>
      <c r="K61">
        <v>777.67579999999998</v>
      </c>
      <c r="L61">
        <v>0.80596000000000001</v>
      </c>
      <c r="M61">
        <v>2.6459999999999999E-3</v>
      </c>
      <c r="N61">
        <v>1077.2537</v>
      </c>
      <c r="O61">
        <v>2.3300999999999999E-3</v>
      </c>
      <c r="P61">
        <v>915.85649999999998</v>
      </c>
      <c r="Q61">
        <v>3.9370000000000004E-3</v>
      </c>
      <c r="R61">
        <v>1762.9647</v>
      </c>
      <c r="S61">
        <v>1.0066E-2</v>
      </c>
      <c r="T61">
        <v>1.872E-4</v>
      </c>
      <c r="U61">
        <v>0.54418</v>
      </c>
      <c r="V61">
        <v>4.2949000000000002</v>
      </c>
      <c r="W61">
        <v>10.985099999999999</v>
      </c>
      <c r="X61">
        <v>0.87975000000000003</v>
      </c>
      <c r="Y61">
        <v>1.6735</v>
      </c>
      <c r="Z61">
        <v>27.4116</v>
      </c>
      <c r="AA61">
        <v>678.63789999999995</v>
      </c>
      <c r="AB61">
        <v>0.6431</v>
      </c>
      <c r="AC61">
        <v>2.8138E-3</v>
      </c>
      <c r="AD61">
        <v>1088.8502000000001</v>
      </c>
      <c r="AE61">
        <v>2.6107999999999999E-3</v>
      </c>
      <c r="AF61">
        <v>960.88390000000004</v>
      </c>
      <c r="AG61">
        <v>4.0258000000000004E-3</v>
      </c>
      <c r="AH61">
        <v>1807.2574999999999</v>
      </c>
      <c r="AI61">
        <v>1.5176E-3</v>
      </c>
      <c r="AJ61">
        <v>52.7224</v>
      </c>
      <c r="AK61">
        <v>0.22886999999999999</v>
      </c>
      <c r="AL61">
        <v>5.8220999999999998</v>
      </c>
      <c r="AM61">
        <v>0.13174</v>
      </c>
      <c r="AN61">
        <v>0.71294999999999997</v>
      </c>
      <c r="AO61">
        <v>0.79729000000000005</v>
      </c>
      <c r="AP61">
        <v>1.5216000000000001</v>
      </c>
      <c r="AQ61">
        <v>1.1482000000000001</v>
      </c>
      <c r="AR61">
        <v>1.2083999999999999E-2</v>
      </c>
      <c r="AS61">
        <v>0.10988000000000001</v>
      </c>
      <c r="AT61">
        <v>-3.2743000000000001E-2</v>
      </c>
      <c r="AU61">
        <v>2.4765999999999999</v>
      </c>
      <c r="AV61">
        <v>-3.2787999999999998E-2</v>
      </c>
      <c r="AW61">
        <v>3.0124</v>
      </c>
      <c r="AX61">
        <v>81.3506</v>
      </c>
      <c r="AY61">
        <v>1.3257000000000001</v>
      </c>
      <c r="AZ61">
        <v>4.3360000000000003E-2</v>
      </c>
      <c r="BA61">
        <v>6.5041000000000002</v>
      </c>
      <c r="BB61">
        <v>5.4200999999999999E-2</v>
      </c>
      <c r="BC61">
        <v>142.0213</v>
      </c>
      <c r="BD61">
        <v>5.0976999999999997</v>
      </c>
      <c r="BE61">
        <v>3.4617000000000002E-2</v>
      </c>
      <c r="BF61">
        <v>9.4457000000000004</v>
      </c>
      <c r="BG61">
        <v>0.40515000000000001</v>
      </c>
      <c r="BH61">
        <v>284.15260000000001</v>
      </c>
      <c r="BI61">
        <v>0.32125999999999999</v>
      </c>
      <c r="BJ61">
        <v>3.7667000000000002</v>
      </c>
      <c r="BK61">
        <v>4.3195000000000004E-3</v>
      </c>
      <c r="BL61">
        <v>0.57659000000000005</v>
      </c>
      <c r="BM61">
        <v>3.9529999999999998</v>
      </c>
      <c r="BN61">
        <v>397.40469999999999</v>
      </c>
      <c r="BO61">
        <v>12.246600000000001</v>
      </c>
      <c r="BP61">
        <v>-2.2927</v>
      </c>
    </row>
    <row r="62" spans="1:68" x14ac:dyDescent="0.25">
      <c r="B62" s="2">
        <v>2.0434840463474582</v>
      </c>
      <c r="C62">
        <v>23483</v>
      </c>
      <c r="D62">
        <v>242066</v>
      </c>
      <c r="E62">
        <v>937.27589999999998</v>
      </c>
      <c r="F62">
        <v>25450</v>
      </c>
      <c r="G62">
        <v>542.65290000000005</v>
      </c>
      <c r="H62">
        <v>0.82665999999999995</v>
      </c>
      <c r="I62">
        <v>1.75</v>
      </c>
      <c r="J62">
        <v>33.124600000000001</v>
      </c>
      <c r="K62">
        <v>731.83330000000001</v>
      </c>
      <c r="L62">
        <v>0.79001999999999994</v>
      </c>
      <c r="M62">
        <v>2.6922999999999999E-3</v>
      </c>
      <c r="N62">
        <v>1020.7807</v>
      </c>
      <c r="O62">
        <v>2.4196999999999999E-3</v>
      </c>
      <c r="P62">
        <v>850.21900000000005</v>
      </c>
      <c r="Q62">
        <v>3.8763000000000001E-3</v>
      </c>
      <c r="R62">
        <v>1750.6114</v>
      </c>
      <c r="S62">
        <v>9.8531000000000001E-3</v>
      </c>
      <c r="T62">
        <v>2.0176999999999999E-4</v>
      </c>
      <c r="U62">
        <v>0.49013000000000001</v>
      </c>
      <c r="V62">
        <v>4.9413999999999998</v>
      </c>
      <c r="W62">
        <v>11.805199999999999</v>
      </c>
      <c r="X62">
        <v>0.86014999999999997</v>
      </c>
      <c r="Y62">
        <v>1.7563</v>
      </c>
      <c r="Z62">
        <v>25.599799999999998</v>
      </c>
      <c r="AA62">
        <v>630.23260000000005</v>
      </c>
      <c r="AB62">
        <v>0.62855000000000005</v>
      </c>
      <c r="AC62">
        <v>2.9813999999999999E-3</v>
      </c>
      <c r="AD62">
        <v>1037.6637000000001</v>
      </c>
      <c r="AE62">
        <v>2.7672E-3</v>
      </c>
      <c r="AF62">
        <v>897.90890000000002</v>
      </c>
      <c r="AG62">
        <v>4.1894000000000002E-3</v>
      </c>
      <c r="AH62">
        <v>1779.2502999999999</v>
      </c>
      <c r="AI62">
        <v>1.3680999999999999E-3</v>
      </c>
      <c r="AJ62">
        <v>58.427700000000002</v>
      </c>
      <c r="AK62">
        <v>0.22622999999999999</v>
      </c>
      <c r="AL62">
        <v>6.1429</v>
      </c>
      <c r="AM62">
        <v>0.13098000000000001</v>
      </c>
      <c r="AN62">
        <v>0.71943000000000001</v>
      </c>
      <c r="AO62">
        <v>0.71948999999999996</v>
      </c>
      <c r="AP62">
        <v>1.6311</v>
      </c>
      <c r="AQ62">
        <v>1.1453</v>
      </c>
      <c r="AR62">
        <v>2.1713E-2</v>
      </c>
      <c r="AS62">
        <v>0.14729</v>
      </c>
      <c r="AT62">
        <v>0.28421000000000002</v>
      </c>
      <c r="AU62">
        <v>2.4060000000000001</v>
      </c>
      <c r="AV62">
        <v>0.28459000000000001</v>
      </c>
      <c r="AW62">
        <v>2.8645999999999998</v>
      </c>
      <c r="AX62">
        <v>81.142799999999994</v>
      </c>
      <c r="AY62">
        <v>1.4472</v>
      </c>
      <c r="AZ62">
        <v>3.3424000000000002E-2</v>
      </c>
      <c r="BA62">
        <v>8.1301000000000005</v>
      </c>
      <c r="BB62">
        <v>5.1491000000000002E-2</v>
      </c>
      <c r="BC62">
        <v>130.12180000000001</v>
      </c>
      <c r="BD62">
        <v>5.9255000000000004</v>
      </c>
      <c r="BE62">
        <v>2.8348999999999999E-2</v>
      </c>
      <c r="BF62">
        <v>11.809900000000001</v>
      </c>
      <c r="BG62">
        <v>0.37781999999999999</v>
      </c>
      <c r="BH62">
        <v>276.71230000000003</v>
      </c>
      <c r="BI62">
        <v>0.2888</v>
      </c>
      <c r="BJ62">
        <v>3.9489000000000001</v>
      </c>
      <c r="BK62">
        <v>2.6245999999999999E-3</v>
      </c>
      <c r="BL62">
        <v>0.53242999999999996</v>
      </c>
      <c r="BM62">
        <v>4.3278999999999996</v>
      </c>
      <c r="BN62">
        <v>374.63499999999999</v>
      </c>
      <c r="BO62">
        <v>11.1229</v>
      </c>
      <c r="BP62">
        <v>-2.2037</v>
      </c>
    </row>
    <row r="63" spans="1:68" x14ac:dyDescent="0.25">
      <c r="B63" s="2">
        <v>1.3991812803967505</v>
      </c>
      <c r="C63">
        <v>20827</v>
      </c>
      <c r="D63">
        <v>293642</v>
      </c>
      <c r="E63">
        <v>901.91809999999998</v>
      </c>
      <c r="F63">
        <v>27726</v>
      </c>
      <c r="G63">
        <v>511.63409999999999</v>
      </c>
      <c r="H63">
        <v>0.85594000000000003</v>
      </c>
      <c r="I63">
        <v>1.6348</v>
      </c>
      <c r="J63">
        <v>29.872699999999998</v>
      </c>
      <c r="K63">
        <v>783.63040000000001</v>
      </c>
      <c r="L63">
        <v>0.78932999999999998</v>
      </c>
      <c r="M63">
        <v>4.1903000000000001E-3</v>
      </c>
      <c r="N63">
        <v>877.36789999999996</v>
      </c>
      <c r="O63">
        <v>3.6235E-3</v>
      </c>
      <c r="P63">
        <v>770.49549999999999</v>
      </c>
      <c r="Q63">
        <v>6.6886000000000003E-3</v>
      </c>
      <c r="R63">
        <v>1350.9719</v>
      </c>
      <c r="S63">
        <v>1.0123999999999999E-2</v>
      </c>
      <c r="T63">
        <v>2.7078999999999997E-4</v>
      </c>
      <c r="U63">
        <v>0.38740000000000002</v>
      </c>
      <c r="V63">
        <v>5.0983999999999998</v>
      </c>
      <c r="W63">
        <v>11.5617</v>
      </c>
      <c r="X63">
        <v>0.87409999999999999</v>
      </c>
      <c r="Y63">
        <v>1.6851</v>
      </c>
      <c r="Z63">
        <v>23.370100000000001</v>
      </c>
      <c r="AA63">
        <v>665.65150000000006</v>
      </c>
      <c r="AB63">
        <v>0.64032999999999995</v>
      </c>
      <c r="AC63">
        <v>4.4371999999999997E-3</v>
      </c>
      <c r="AD63">
        <v>916.22190000000001</v>
      </c>
      <c r="AE63">
        <v>3.9195999999999996E-3</v>
      </c>
      <c r="AF63">
        <v>824.87260000000003</v>
      </c>
      <c r="AG63">
        <v>7.0512999999999999E-3</v>
      </c>
      <c r="AH63">
        <v>1417.1548</v>
      </c>
      <c r="AI63">
        <v>1.1949E-3</v>
      </c>
      <c r="AJ63">
        <v>70.333399999999997</v>
      </c>
      <c r="AK63">
        <v>0.21603</v>
      </c>
      <c r="AL63">
        <v>6.641</v>
      </c>
      <c r="AM63">
        <v>0.12255000000000001</v>
      </c>
      <c r="AN63">
        <v>0.72297999999999996</v>
      </c>
      <c r="AO63">
        <v>0.76807000000000003</v>
      </c>
      <c r="AP63">
        <v>1.7184999999999999</v>
      </c>
      <c r="AQ63">
        <v>1.1682999999999999</v>
      </c>
      <c r="AR63">
        <v>2.9017000000000001E-2</v>
      </c>
      <c r="AS63">
        <v>0.17027</v>
      </c>
      <c r="AT63">
        <v>0.31670999999999999</v>
      </c>
      <c r="AU63">
        <v>2.3653</v>
      </c>
      <c r="AV63">
        <v>0.31713999999999998</v>
      </c>
      <c r="AW63">
        <v>2.7967</v>
      </c>
      <c r="AX63">
        <v>82.774900000000002</v>
      </c>
      <c r="AY63">
        <v>1.5065</v>
      </c>
      <c r="AZ63">
        <v>2.8906999999999999E-2</v>
      </c>
      <c r="BA63">
        <v>7.9493999999999998</v>
      </c>
      <c r="BB63">
        <v>5.6007000000000001E-2</v>
      </c>
      <c r="BC63">
        <v>148.77369999999999</v>
      </c>
      <c r="BD63">
        <v>4.7279</v>
      </c>
      <c r="BE63">
        <v>3.7955999999999997E-2</v>
      </c>
      <c r="BF63">
        <v>9.1212999999999997</v>
      </c>
      <c r="BG63">
        <v>0.40559000000000001</v>
      </c>
      <c r="BH63">
        <v>288.9794</v>
      </c>
      <c r="BI63">
        <v>0.32263999999999998</v>
      </c>
      <c r="BJ63">
        <v>3.6871</v>
      </c>
      <c r="BK63">
        <v>4.3639000000000004E-3</v>
      </c>
      <c r="BL63">
        <v>0.59267000000000003</v>
      </c>
      <c r="BM63">
        <v>3.6576</v>
      </c>
      <c r="BN63">
        <v>415.90699999999998</v>
      </c>
      <c r="BO63">
        <v>11.0976</v>
      </c>
      <c r="BP63">
        <v>-2.2141000000000002</v>
      </c>
    </row>
    <row r="64" spans="1:68" x14ac:dyDescent="0.25">
      <c r="B64" s="2">
        <v>0.95802473178682768</v>
      </c>
      <c r="C64">
        <v>26662</v>
      </c>
      <c r="D64">
        <v>225090</v>
      </c>
      <c r="E64">
        <v>974.03430000000003</v>
      </c>
      <c r="F64">
        <v>24058</v>
      </c>
      <c r="G64">
        <v>573.70349999999996</v>
      </c>
      <c r="H64">
        <v>0.82072000000000001</v>
      </c>
      <c r="I64">
        <v>1.7699</v>
      </c>
      <c r="J64">
        <v>35.573900000000002</v>
      </c>
      <c r="K64">
        <v>745.85910000000001</v>
      </c>
      <c r="L64">
        <v>0.81635000000000002</v>
      </c>
      <c r="M64">
        <v>6.0714000000000002E-3</v>
      </c>
      <c r="N64">
        <v>663.18589999999995</v>
      </c>
      <c r="O64">
        <v>5.3950999999999999E-3</v>
      </c>
      <c r="P64">
        <v>556.60550000000001</v>
      </c>
      <c r="Q64">
        <v>8.9751999999999992E-3</v>
      </c>
      <c r="R64">
        <v>1120.5849000000001</v>
      </c>
      <c r="S64">
        <v>1.0173E-2</v>
      </c>
      <c r="T64">
        <v>2.0104000000000001E-4</v>
      </c>
      <c r="U64">
        <v>0.46387</v>
      </c>
      <c r="V64">
        <v>4.6963999999999997</v>
      </c>
      <c r="W64">
        <v>13.783099999999999</v>
      </c>
      <c r="X64">
        <v>0.85948000000000002</v>
      </c>
      <c r="Y64">
        <v>1.8869</v>
      </c>
      <c r="Z64">
        <v>25.389700000000001</v>
      </c>
      <c r="AA64">
        <v>620.08849999999995</v>
      </c>
      <c r="AB64">
        <v>0.61885000000000001</v>
      </c>
      <c r="AC64">
        <v>7.0368000000000002E-3</v>
      </c>
      <c r="AD64">
        <v>680.11419999999998</v>
      </c>
      <c r="AE64">
        <v>6.4970000000000002E-3</v>
      </c>
      <c r="AF64">
        <v>596.41700000000003</v>
      </c>
      <c r="AG64">
        <v>1.0217E-2</v>
      </c>
      <c r="AH64">
        <v>1194.2542000000001</v>
      </c>
      <c r="AI64">
        <v>1.5451E-3</v>
      </c>
      <c r="AJ64">
        <v>54.186300000000003</v>
      </c>
      <c r="AK64">
        <v>0.23447999999999999</v>
      </c>
      <c r="AL64">
        <v>5.7915000000000001</v>
      </c>
      <c r="AM64">
        <v>0.13811000000000001</v>
      </c>
      <c r="AN64">
        <v>0.74456999999999995</v>
      </c>
      <c r="AO64">
        <v>0.72033000000000003</v>
      </c>
      <c r="AP64">
        <v>1.8673999999999999</v>
      </c>
      <c r="AQ64">
        <v>1.1315999999999999</v>
      </c>
      <c r="AR64">
        <v>3.5236000000000003E-2</v>
      </c>
      <c r="AS64">
        <v>0.18762999999999999</v>
      </c>
      <c r="AT64">
        <v>0.62541999999999998</v>
      </c>
      <c r="AU64">
        <v>2.3523999999999998</v>
      </c>
      <c r="AV64">
        <v>0.62626999999999999</v>
      </c>
      <c r="AW64">
        <v>3.5123000000000002</v>
      </c>
      <c r="AX64">
        <v>80.168199999999999</v>
      </c>
      <c r="AY64">
        <v>1.6007</v>
      </c>
      <c r="AZ64">
        <v>2.981E-2</v>
      </c>
      <c r="BA64">
        <v>8.3107000000000006</v>
      </c>
      <c r="BB64">
        <v>4.607E-2</v>
      </c>
      <c r="BC64">
        <v>134.10429999999999</v>
      </c>
      <c r="BD64">
        <v>5.6048</v>
      </c>
      <c r="BE64">
        <v>3.3486000000000002E-2</v>
      </c>
      <c r="BF64">
        <v>9.5588999999999995</v>
      </c>
      <c r="BG64">
        <v>0.39662999999999998</v>
      </c>
      <c r="BH64">
        <v>279.55990000000003</v>
      </c>
      <c r="BI64">
        <v>0.31196000000000002</v>
      </c>
      <c r="BJ64">
        <v>3.8065000000000002</v>
      </c>
      <c r="BK64">
        <v>2.9030000000000002E-3</v>
      </c>
      <c r="BL64">
        <v>0.54442000000000002</v>
      </c>
      <c r="BM64">
        <v>4.2990000000000004</v>
      </c>
      <c r="BN64">
        <v>376.10390000000001</v>
      </c>
      <c r="BO64">
        <v>11.4047</v>
      </c>
      <c r="BP64">
        <v>-2.2309000000000001</v>
      </c>
    </row>
    <row r="65" spans="2:68" x14ac:dyDescent="0.25">
      <c r="B65" s="2">
        <v>0.65596316901478857</v>
      </c>
      <c r="C65">
        <v>26437</v>
      </c>
      <c r="D65">
        <v>249708</v>
      </c>
      <c r="E65">
        <v>915.39380000000006</v>
      </c>
      <c r="F65">
        <v>25912</v>
      </c>
      <c r="G65">
        <v>509.67489999999998</v>
      </c>
      <c r="H65">
        <v>0.84836</v>
      </c>
      <c r="I65">
        <v>1.651</v>
      </c>
      <c r="J65">
        <v>35.081600000000002</v>
      </c>
      <c r="K65">
        <v>778.78819999999996</v>
      </c>
      <c r="L65">
        <v>0.79834000000000005</v>
      </c>
      <c r="M65">
        <v>3.6226000000000001E-3</v>
      </c>
      <c r="N65">
        <v>784.40099999999995</v>
      </c>
      <c r="O65">
        <v>3.1944999999999999E-3</v>
      </c>
      <c r="P65">
        <v>680.58839999999998</v>
      </c>
      <c r="Q65">
        <v>5.4536000000000003E-3</v>
      </c>
      <c r="R65">
        <v>1228.1259</v>
      </c>
      <c r="S65">
        <v>9.4619000000000005E-3</v>
      </c>
      <c r="T65">
        <v>2.1950999999999999E-4</v>
      </c>
      <c r="U65">
        <v>0.54869999999999997</v>
      </c>
      <c r="V65">
        <v>4.3543000000000003</v>
      </c>
      <c r="W65">
        <v>10.1531</v>
      </c>
      <c r="X65">
        <v>0.88083999999999996</v>
      </c>
      <c r="Y65">
        <v>1.7110000000000001</v>
      </c>
      <c r="Z65">
        <v>27.6797</v>
      </c>
      <c r="AA65">
        <v>678.19259999999997</v>
      </c>
      <c r="AB65">
        <v>0.64032999999999995</v>
      </c>
      <c r="AC65">
        <v>3.8097999999999999E-3</v>
      </c>
      <c r="AD65">
        <v>819.53030000000001</v>
      </c>
      <c r="AE65">
        <v>3.4854999999999999E-3</v>
      </c>
      <c r="AF65">
        <v>734.44079999999997</v>
      </c>
      <c r="AG65">
        <v>5.7461999999999999E-3</v>
      </c>
      <c r="AH65">
        <v>1306.2077999999999</v>
      </c>
      <c r="AI65">
        <v>1.5181999999999999E-3</v>
      </c>
      <c r="AJ65">
        <v>59.838999999999999</v>
      </c>
      <c r="AK65">
        <v>0.21936</v>
      </c>
      <c r="AL65">
        <v>6.2093999999999996</v>
      </c>
      <c r="AM65">
        <v>0.12214</v>
      </c>
      <c r="AN65">
        <v>0.68996999999999997</v>
      </c>
      <c r="AO65">
        <v>0.59375999999999995</v>
      </c>
      <c r="AP65">
        <v>1.9658</v>
      </c>
      <c r="AQ65">
        <v>1.1492</v>
      </c>
      <c r="AR65">
        <v>4.5776999999999998E-2</v>
      </c>
      <c r="AS65">
        <v>0.21385999999999999</v>
      </c>
      <c r="AT65">
        <v>0.44574000000000003</v>
      </c>
      <c r="AU65">
        <v>2.2934999999999999</v>
      </c>
      <c r="AV65">
        <v>0.44635000000000002</v>
      </c>
      <c r="AW65">
        <v>3.2334999999999998</v>
      </c>
      <c r="AX65">
        <v>81.416700000000006</v>
      </c>
      <c r="AY65">
        <v>1.6389</v>
      </c>
      <c r="AZ65">
        <v>3.0714000000000002E-2</v>
      </c>
      <c r="BA65">
        <v>7.9493999999999998</v>
      </c>
      <c r="BB65">
        <v>4.9683999999999999E-2</v>
      </c>
      <c r="BC65">
        <v>143.60550000000001</v>
      </c>
      <c r="BD65">
        <v>4.9927999999999999</v>
      </c>
      <c r="BE65">
        <v>3.6713000000000003E-2</v>
      </c>
      <c r="BF65">
        <v>9.8069000000000006</v>
      </c>
      <c r="BG65">
        <v>0.39618999999999999</v>
      </c>
      <c r="BH65">
        <v>284.21539999999999</v>
      </c>
      <c r="BI65">
        <v>0.31020999999999999</v>
      </c>
      <c r="BJ65">
        <v>3.7397</v>
      </c>
      <c r="BK65">
        <v>3.3332000000000001E-3</v>
      </c>
      <c r="BL65">
        <v>0.57887999999999995</v>
      </c>
      <c r="BM65">
        <v>4.0045000000000002</v>
      </c>
      <c r="BN65">
        <v>393.86900000000003</v>
      </c>
      <c r="BO65">
        <v>12.2448</v>
      </c>
      <c r="BP65">
        <v>-2.2755000000000001</v>
      </c>
    </row>
    <row r="66" spans="2:68" ht="15.75" thickBot="1" x14ac:dyDescent="0.3"/>
    <row r="67" spans="2:68" x14ac:dyDescent="0.25">
      <c r="B67" s="8" t="s">
        <v>60</v>
      </c>
      <c r="C67" s="9"/>
      <c r="D67" s="9"/>
      <c r="E67" s="9"/>
      <c r="F67" s="9"/>
      <c r="G67" s="9"/>
      <c r="H67" s="9">
        <v>0.17349999999999999</v>
      </c>
      <c r="I67" s="9"/>
      <c r="J67" s="9"/>
      <c r="K67" s="9">
        <v>0.11650000000000001</v>
      </c>
      <c r="L67" s="9">
        <v>0.77590000000000003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>
        <v>0.22639999999999999</v>
      </c>
      <c r="Y67" s="9"/>
      <c r="Z67" s="9"/>
      <c r="AA67" s="9"/>
      <c r="AB67" s="9">
        <v>0.12920000000000001</v>
      </c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>
        <v>0.58620000000000005</v>
      </c>
      <c r="AO67" s="9"/>
      <c r="AP67" s="9"/>
      <c r="AQ67" s="9">
        <v>0.1082</v>
      </c>
      <c r="AR67" s="9"/>
      <c r="AS67" s="9"/>
      <c r="AT67" s="9"/>
      <c r="AU67" s="9">
        <v>1E-3</v>
      </c>
      <c r="AV67" s="9"/>
      <c r="AW67" s="9"/>
      <c r="AX67" s="9">
        <v>0.1089</v>
      </c>
      <c r="AY67" s="9"/>
      <c r="AZ67" s="9"/>
      <c r="BA67" s="9"/>
      <c r="BB67" s="9"/>
      <c r="BC67" s="9"/>
      <c r="BD67" s="9"/>
      <c r="BE67" s="9"/>
      <c r="BF67" s="9"/>
      <c r="BG67" s="9">
        <v>3.8399999999999997E-2</v>
      </c>
      <c r="BH67" s="9">
        <v>0.31419999999999998</v>
      </c>
      <c r="BI67" s="9">
        <v>2.2200000000000001E-2</v>
      </c>
      <c r="BJ67" s="9">
        <v>0.1457</v>
      </c>
      <c r="BK67" s="9"/>
      <c r="BL67" s="9"/>
      <c r="BM67" s="9"/>
      <c r="BN67" s="9"/>
      <c r="BO67" s="9"/>
      <c r="BP67" s="10">
        <v>0.45129999999999998</v>
      </c>
    </row>
    <row r="68" spans="2:68" x14ac:dyDescent="0.25">
      <c r="B68" s="3" t="s">
        <v>1</v>
      </c>
      <c r="C68" s="11">
        <f>AVERAGE(C51:C65)</f>
        <v>25295</v>
      </c>
      <c r="D68" s="11">
        <f t="shared" ref="D68:BJ68" si="12">AVERAGE(D51:D65)</f>
        <v>227608.66666666666</v>
      </c>
      <c r="E68" s="11">
        <f t="shared" si="12"/>
        <v>958.33771999999999</v>
      </c>
      <c r="F68" s="11">
        <f t="shared" si="12"/>
        <v>24550.799999999999</v>
      </c>
      <c r="G68" s="11">
        <f t="shared" si="12"/>
        <v>559.34802666666656</v>
      </c>
      <c r="H68" s="11">
        <f t="shared" si="12"/>
        <v>0.83451933333333317</v>
      </c>
      <c r="I68" s="11">
        <f t="shared" si="12"/>
        <v>1.7191333333333332</v>
      </c>
      <c r="J68" s="11">
        <f t="shared" si="12"/>
        <v>33.246093333333327</v>
      </c>
      <c r="K68" s="11">
        <f t="shared" si="12"/>
        <v>756.96393999999998</v>
      </c>
      <c r="L68" s="11">
        <f t="shared" si="12"/>
        <v>0.80087799999999987</v>
      </c>
      <c r="M68" s="11">
        <f t="shared" si="12"/>
        <v>3.5458066666666666E-3</v>
      </c>
      <c r="N68" s="11">
        <f t="shared" si="12"/>
        <v>962.65636000000006</v>
      </c>
      <c r="O68" s="11">
        <f t="shared" si="12"/>
        <v>3.1058933333333334E-3</v>
      </c>
      <c r="P68" s="11">
        <f t="shared" si="12"/>
        <v>812.83123999999987</v>
      </c>
      <c r="Q68" s="11">
        <f t="shared" si="12"/>
        <v>5.4512200000000005E-3</v>
      </c>
      <c r="R68" s="11">
        <f t="shared" si="12"/>
        <v>1608.6485933333338</v>
      </c>
      <c r="S68" s="11">
        <f t="shared" si="12"/>
        <v>1.0423313333333331E-2</v>
      </c>
      <c r="T68" s="11">
        <f t="shared" si="12"/>
        <v>2.0689533333333334E-4</v>
      </c>
      <c r="U68" s="11">
        <f t="shared" si="12"/>
        <v>0.45935066666666663</v>
      </c>
      <c r="V68" s="11">
        <f t="shared" si="12"/>
        <v>4.5538399999999992</v>
      </c>
      <c r="W68" s="11">
        <f t="shared" si="12"/>
        <v>12.292066666666667</v>
      </c>
      <c r="X68" s="11">
        <f t="shared" si="12"/>
        <v>0.86830533333333337</v>
      </c>
      <c r="Y68" s="11">
        <f t="shared" si="12"/>
        <v>1.7734799999999997</v>
      </c>
      <c r="Z68" s="11">
        <f t="shared" si="12"/>
        <v>25.281940000000002</v>
      </c>
      <c r="AA68" s="11">
        <f t="shared" si="12"/>
        <v>648.06035333333341</v>
      </c>
      <c r="AB68" s="11">
        <f t="shared" si="12"/>
        <v>0.63169199999999992</v>
      </c>
      <c r="AC68" s="11">
        <f t="shared" si="12"/>
        <v>3.8793466666666673E-3</v>
      </c>
      <c r="AD68" s="11">
        <f t="shared" si="12"/>
        <v>980.56731333333357</v>
      </c>
      <c r="AE68" s="11">
        <f t="shared" si="12"/>
        <v>3.5097933333333334E-3</v>
      </c>
      <c r="AF68" s="11">
        <f t="shared" si="12"/>
        <v>859.44177333333346</v>
      </c>
      <c r="AG68" s="11">
        <f t="shared" si="12"/>
        <v>5.9378533333333339E-3</v>
      </c>
      <c r="AH68" s="11">
        <f t="shared" si="12"/>
        <v>1670.57718</v>
      </c>
      <c r="AI68" s="11">
        <f t="shared" si="12"/>
        <v>1.4636199999999999E-3</v>
      </c>
      <c r="AJ68" s="11">
        <f t="shared" si="12"/>
        <v>54.703199999999988</v>
      </c>
      <c r="AK68" s="11">
        <f t="shared" si="12"/>
        <v>0.2304866666666667</v>
      </c>
      <c r="AL68" s="11">
        <f t="shared" si="12"/>
        <v>5.9019000000000004</v>
      </c>
      <c r="AM68" s="11">
        <f t="shared" si="12"/>
        <v>0.13454666666666665</v>
      </c>
      <c r="AN68" s="11">
        <f t="shared" si="12"/>
        <v>0.74098933333333328</v>
      </c>
      <c r="AO68" s="11">
        <f t="shared" si="12"/>
        <v>0.80570666666666679</v>
      </c>
      <c r="AP68" s="11">
        <f t="shared" si="12"/>
        <v>1.4735799999999999</v>
      </c>
      <c r="AQ68" s="11">
        <f t="shared" si="12"/>
        <v>1.0987733333333334</v>
      </c>
      <c r="AR68" s="11">
        <f t="shared" si="12"/>
        <v>1.3926120000000002E-2</v>
      </c>
      <c r="AS68" s="11">
        <f t="shared" si="12"/>
        <v>0.10877359999999997</v>
      </c>
      <c r="AT68" s="11">
        <f t="shared" si="12"/>
        <v>0.23925793333333331</v>
      </c>
      <c r="AU68" s="11">
        <f t="shared" si="12"/>
        <v>2.4750466666666666</v>
      </c>
      <c r="AV68" s="11">
        <f t="shared" si="12"/>
        <v>0.23958333333333329</v>
      </c>
      <c r="AW68" s="11">
        <f t="shared" si="12"/>
        <v>2.9838800000000005</v>
      </c>
      <c r="AX68" s="11">
        <f t="shared" si="12"/>
        <v>77.846000000000004</v>
      </c>
      <c r="AY68" s="11">
        <f t="shared" si="12"/>
        <v>1.3414466666666667</v>
      </c>
      <c r="AZ68" s="11">
        <f t="shared" si="12"/>
        <v>3.4025800000000002E-2</v>
      </c>
      <c r="BA68" s="11">
        <f t="shared" si="12"/>
        <v>7.9373666666666649</v>
      </c>
      <c r="BB68" s="11">
        <f t="shared" si="12"/>
        <v>5.0948599999999997E-2</v>
      </c>
      <c r="BC68" s="11">
        <f t="shared" si="12"/>
        <v>137.44024666666664</v>
      </c>
      <c r="BD68" s="11">
        <f t="shared" si="12"/>
        <v>5.4426933333333336</v>
      </c>
      <c r="BE68" s="11">
        <f t="shared" si="12"/>
        <v>3.4167200000000002E-2</v>
      </c>
      <c r="BF68" s="11">
        <f t="shared" si="12"/>
        <v>10.147740000000001</v>
      </c>
      <c r="BG68" s="11">
        <f t="shared" si="12"/>
        <v>0.39528133333333332</v>
      </c>
      <c r="BH68" s="11">
        <f t="shared" si="12"/>
        <v>280.73048666666665</v>
      </c>
      <c r="BI68" s="11">
        <f t="shared" si="12"/>
        <v>0.30901066666666666</v>
      </c>
      <c r="BJ68" s="11">
        <f t="shared" si="12"/>
        <v>3.7994600000000003</v>
      </c>
      <c r="BK68" s="11">
        <f t="shared" ref="BK68:BP68" si="13">AVERAGE(BK51:BK65)</f>
        <v>3.6447866666666664E-3</v>
      </c>
      <c r="BL68" s="11">
        <f t="shared" si="13"/>
        <v>0.55186333333333337</v>
      </c>
      <c r="BM68" s="11">
        <f t="shared" si="13"/>
        <v>4.2160133333333336</v>
      </c>
      <c r="BN68" s="11">
        <f t="shared" si="13"/>
        <v>384.57362000000001</v>
      </c>
      <c r="BO68" s="11">
        <f t="shared" si="13"/>
        <v>11.319666666666667</v>
      </c>
      <c r="BP68" s="14">
        <f t="shared" si="13"/>
        <v>-2.2107466666666666</v>
      </c>
    </row>
    <row r="69" spans="2:68" x14ac:dyDescent="0.25">
      <c r="B69" s="3" t="s">
        <v>2</v>
      </c>
      <c r="C69" s="11">
        <f>_xlfn.STDEV.S(C51:C65)</f>
        <v>2998.6334030211638</v>
      </c>
      <c r="D69" s="11">
        <f t="shared" ref="D69:BJ69" si="14">_xlfn.STDEV.S(D51:D65)</f>
        <v>39242.281619022477</v>
      </c>
      <c r="E69" s="11">
        <f t="shared" si="14"/>
        <v>51.366761000826187</v>
      </c>
      <c r="F69" s="11">
        <f t="shared" si="14"/>
        <v>2163.7803955115223</v>
      </c>
      <c r="G69" s="11">
        <f t="shared" si="14"/>
        <v>50.352165782182411</v>
      </c>
      <c r="H69" s="11">
        <f t="shared" si="14"/>
        <v>1.9213683169876108E-2</v>
      </c>
      <c r="I69" s="11">
        <f t="shared" si="14"/>
        <v>9.0344322824772269E-2</v>
      </c>
      <c r="J69" s="11">
        <f t="shared" si="14"/>
        <v>2.5381939545012449</v>
      </c>
      <c r="K69" s="11">
        <f t="shared" si="14"/>
        <v>34.99071408816507</v>
      </c>
      <c r="L69" s="11">
        <f t="shared" si="14"/>
        <v>8.1178297592398498E-3</v>
      </c>
      <c r="M69" s="11">
        <f t="shared" si="14"/>
        <v>1.1503533056454979E-3</v>
      </c>
      <c r="N69" s="11">
        <f t="shared" si="14"/>
        <v>159.10408900997933</v>
      </c>
      <c r="O69" s="11">
        <f t="shared" si="14"/>
        <v>9.6170079581264084E-4</v>
      </c>
      <c r="P69" s="11">
        <f t="shared" si="14"/>
        <v>127.38926035621766</v>
      </c>
      <c r="Q69" s="11">
        <f t="shared" si="14"/>
        <v>2.0614955816452424E-3</v>
      </c>
      <c r="R69" s="11">
        <f t="shared" si="14"/>
        <v>317.76051006295285</v>
      </c>
      <c r="S69" s="11">
        <f t="shared" si="14"/>
        <v>7.2219886642576963E-4</v>
      </c>
      <c r="T69" s="11">
        <f t="shared" si="14"/>
        <v>3.364529448455431E-5</v>
      </c>
      <c r="U69" s="11">
        <f t="shared" si="14"/>
        <v>7.8714499977238644E-2</v>
      </c>
      <c r="V69" s="11">
        <f t="shared" si="14"/>
        <v>0.5894279900281082</v>
      </c>
      <c r="W69" s="11">
        <f t="shared" si="14"/>
        <v>1.3096449287970362</v>
      </c>
      <c r="X69" s="11">
        <f t="shared" si="14"/>
        <v>1.3757809141754821E-2</v>
      </c>
      <c r="Y69" s="11">
        <f t="shared" si="14"/>
        <v>0.12925845758457299</v>
      </c>
      <c r="Z69" s="11">
        <f t="shared" si="14"/>
        <v>1.6826446967285074</v>
      </c>
      <c r="AA69" s="11">
        <f t="shared" si="14"/>
        <v>36.54445849235983</v>
      </c>
      <c r="AB69" s="11">
        <f t="shared" si="14"/>
        <v>1.4036132556472115E-2</v>
      </c>
      <c r="AC69" s="11">
        <f t="shared" si="14"/>
        <v>1.2700230413357899E-3</v>
      </c>
      <c r="AD69" s="11">
        <f t="shared" si="14"/>
        <v>152.86013138004117</v>
      </c>
      <c r="AE69" s="11">
        <f t="shared" si="14"/>
        <v>1.1052322364014508E-3</v>
      </c>
      <c r="AF69" s="11">
        <f t="shared" si="14"/>
        <v>127.72803713965438</v>
      </c>
      <c r="AG69" s="11">
        <f t="shared" si="14"/>
        <v>2.331668635752598E-3</v>
      </c>
      <c r="AH69" s="11">
        <f t="shared" si="14"/>
        <v>320.10757679335995</v>
      </c>
      <c r="AI69" s="11">
        <f t="shared" si="14"/>
        <v>1.8260532068605542E-4</v>
      </c>
      <c r="AJ69" s="11">
        <f t="shared" si="14"/>
        <v>9.2712101492432151</v>
      </c>
      <c r="AK69" s="11">
        <f t="shared" si="14"/>
        <v>1.3253699573362619E-2</v>
      </c>
      <c r="AL69" s="11">
        <f t="shared" si="14"/>
        <v>0.50129379894144199</v>
      </c>
      <c r="AM69" s="11">
        <f t="shared" si="14"/>
        <v>1.2671832467928152E-2</v>
      </c>
      <c r="AN69" s="11">
        <f t="shared" si="14"/>
        <v>3.1443306684222884E-2</v>
      </c>
      <c r="AO69" s="11">
        <f t="shared" si="14"/>
        <v>8.3278141161039945E-2</v>
      </c>
      <c r="AP69" s="11">
        <f t="shared" si="14"/>
        <v>0.22287789802618702</v>
      </c>
      <c r="AQ69" s="11">
        <f t="shared" si="14"/>
        <v>4.4873018725329915E-2</v>
      </c>
      <c r="AR69" s="11">
        <f t="shared" si="14"/>
        <v>1.2892611659573533E-2</v>
      </c>
      <c r="AS69" s="11">
        <f t="shared" si="14"/>
        <v>4.7231606675131113E-2</v>
      </c>
      <c r="AT69" s="11">
        <f t="shared" si="14"/>
        <v>0.16319370281420034</v>
      </c>
      <c r="AU69" s="11">
        <f t="shared" si="14"/>
        <v>7.9849267522060174E-2</v>
      </c>
      <c r="AV69" s="11">
        <f t="shared" si="14"/>
        <v>0.16341564763801664</v>
      </c>
      <c r="AW69" s="11">
        <f t="shared" si="14"/>
        <v>0.23290491990141757</v>
      </c>
      <c r="AX69" s="11">
        <f t="shared" si="14"/>
        <v>3.1796641976787434</v>
      </c>
      <c r="AY69" s="11">
        <f t="shared" si="14"/>
        <v>0.14219419752410309</v>
      </c>
      <c r="AZ69" s="11">
        <f t="shared" si="14"/>
        <v>4.4864241599359665E-3</v>
      </c>
      <c r="BA69" s="11">
        <f t="shared" si="14"/>
        <v>2.3531253775311241</v>
      </c>
      <c r="BB69" s="11">
        <f t="shared" si="14"/>
        <v>7.361083846825856E-3</v>
      </c>
      <c r="BC69" s="11">
        <f t="shared" si="14"/>
        <v>10.305660420638931</v>
      </c>
      <c r="BD69" s="11">
        <f t="shared" si="14"/>
        <v>0.70697440999017103</v>
      </c>
      <c r="BE69" s="11">
        <f t="shared" si="14"/>
        <v>3.7922344186131591E-3</v>
      </c>
      <c r="BF69" s="11">
        <f t="shared" si="14"/>
        <v>1.140806495298073</v>
      </c>
      <c r="BG69" s="11">
        <f t="shared" si="14"/>
        <v>1.1080965575943196E-2</v>
      </c>
      <c r="BH69" s="11">
        <f t="shared" si="14"/>
        <v>6.9501689393513093</v>
      </c>
      <c r="BI69" s="11">
        <f t="shared" si="14"/>
        <v>1.3578025033469479E-2</v>
      </c>
      <c r="BJ69" s="11">
        <f t="shared" si="14"/>
        <v>9.4732448807907696E-2</v>
      </c>
      <c r="BK69" s="11">
        <f t="shared" ref="BK69:BP69" si="15">_xlfn.STDEV.S(BK51:BK65)</f>
        <v>7.8020826328310453E-4</v>
      </c>
      <c r="BL69" s="11">
        <f t="shared" si="15"/>
        <v>3.2336482198167156E-2</v>
      </c>
      <c r="BM69" s="11">
        <f t="shared" si="15"/>
        <v>0.42822373302259825</v>
      </c>
      <c r="BN69" s="11">
        <f t="shared" si="15"/>
        <v>23.682197745298648</v>
      </c>
      <c r="BO69" s="11">
        <f t="shared" si="15"/>
        <v>0.69910120018151745</v>
      </c>
      <c r="BP69" s="14">
        <f t="shared" si="15"/>
        <v>6.1448281001955145E-2</v>
      </c>
    </row>
    <row r="70" spans="2:68" x14ac:dyDescent="0.25">
      <c r="B70" s="3" t="s">
        <v>61</v>
      </c>
      <c r="C70" s="11">
        <f>C68+_xlfn.CONFIDENCE.NORM(0.05,C69,19)</f>
        <v>26643.32524196725</v>
      </c>
      <c r="D70" s="11">
        <f t="shared" ref="D70" si="16">D68+_xlfn.CONFIDENCE.NORM(0.05,D69,19)</f>
        <v>245253.82422610905</v>
      </c>
      <c r="E70" s="11">
        <f t="shared" ref="E70" si="17">E68+_xlfn.CONFIDENCE.NORM(0.05,E69,19)</f>
        <v>981.43460819771474</v>
      </c>
      <c r="F70" s="11">
        <f t="shared" ref="F70" si="18">F68+_xlfn.CONFIDENCE.NORM(0.05,F69,19)</f>
        <v>25523.736445783154</v>
      </c>
      <c r="G70" s="11">
        <f t="shared" ref="G70" si="19">G68+_xlfn.CONFIDENCE.NORM(0.05,G69,19)</f>
        <v>581.98870559842089</v>
      </c>
      <c r="H70" s="11">
        <f t="shared" ref="H70" si="20">H68+_xlfn.CONFIDENCE.NORM(0.05,H69,19)</f>
        <v>0.84315870018057903</v>
      </c>
      <c r="I70" s="11">
        <f t="shared" ref="I70" si="21">I68+_xlfn.CONFIDENCE.NORM(0.05,I69,19)</f>
        <v>1.7597563487410683</v>
      </c>
      <c r="J70" s="11">
        <f t="shared" ref="J70" si="22">J68+_xlfn.CONFIDENCE.NORM(0.05,J69,19)</f>
        <v>34.387383553876681</v>
      </c>
      <c r="K70" s="11">
        <f t="shared" ref="K70" si="23">K68+_xlfn.CONFIDENCE.NORM(0.05,K69,19)</f>
        <v>772.69739477709902</v>
      </c>
      <c r="L70" s="11">
        <f t="shared" ref="L70" si="24">L68+_xlfn.CONFIDENCE.NORM(0.05,L69,19)</f>
        <v>0.80452815435476299</v>
      </c>
      <c r="M70" s="11">
        <f t="shared" ref="M70" si="25">M68+_xlfn.CONFIDENCE.NORM(0.05,M69,19)</f>
        <v>4.0630590915944967E-3</v>
      </c>
      <c r="N70" s="11">
        <f t="shared" ref="N70" si="26">N68+_xlfn.CONFIDENCE.NORM(0.05,N69,19)</f>
        <v>1034.1969688307504</v>
      </c>
      <c r="O70" s="11">
        <f t="shared" ref="O70" si="27">O68+_xlfn.CONFIDENCE.NORM(0.05,O69,19)</f>
        <v>3.5383188031849482E-3</v>
      </c>
      <c r="P70" s="11">
        <f t="shared" ref="P70" si="28">P68+_xlfn.CONFIDENCE.NORM(0.05,P69,19)</f>
        <v>870.1113847221834</v>
      </c>
      <c r="Q70" s="11">
        <f t="shared" ref="Q70" si="29">Q68+_xlfn.CONFIDENCE.NORM(0.05,Q69,19)</f>
        <v>6.3781644294643638E-3</v>
      </c>
      <c r="R70" s="11">
        <f t="shared" ref="R70" si="30">R68+_xlfn.CONFIDENCE.NORM(0.05,R69,19)</f>
        <v>1751.5285186308388</v>
      </c>
      <c r="S70" s="11">
        <f t="shared" ref="S70" si="31">S68+_xlfn.CONFIDENCE.NORM(0.05,S69,19)</f>
        <v>1.0748047580721133E-2</v>
      </c>
      <c r="T70" s="11">
        <f t="shared" ref="T70" si="32">T68+_xlfn.CONFIDENCE.NORM(0.05,T69,19)</f>
        <v>2.2202382479255618E-4</v>
      </c>
      <c r="U70" s="11">
        <f t="shared" ref="U70" si="33">U68+_xlfn.CONFIDENCE.NORM(0.05,U69,19)</f>
        <v>0.49474437205299732</v>
      </c>
      <c r="V70" s="11">
        <f t="shared" ref="V70" si="34">V68+_xlfn.CONFIDENCE.NORM(0.05,V69,19)</f>
        <v>4.8188742774399174</v>
      </c>
      <c r="W70" s="11">
        <f t="shared" ref="W70" si="35">W68+_xlfn.CONFIDENCE.NORM(0.05,W69,19)</f>
        <v>12.880944024509859</v>
      </c>
      <c r="X70" s="11">
        <f t="shared" ref="X70" si="36">X68+_xlfn.CONFIDENCE.NORM(0.05,X69,19)</f>
        <v>0.87449148510543939</v>
      </c>
      <c r="Y70" s="11">
        <f t="shared" ref="Y70" si="37">Y68+_xlfn.CONFIDENCE.NORM(0.05,Y69,19)</f>
        <v>1.8316006228555448</v>
      </c>
      <c r="Z70" s="11">
        <f t="shared" ref="Z70" si="38">Z68+_xlfn.CONFIDENCE.NORM(0.05,Z69,19)</f>
        <v>26.038535426295052</v>
      </c>
      <c r="AA70" s="11">
        <f t="shared" ref="AA70" si="39">AA68+_xlfn.CONFIDENCE.NORM(0.05,AA69,19)</f>
        <v>664.49244396156064</v>
      </c>
      <c r="AB70" s="11">
        <f t="shared" ref="AB70" si="40">AB68+_xlfn.CONFIDENCE.NORM(0.05,AB69,19)</f>
        <v>0.63800329894251895</v>
      </c>
      <c r="AC70" s="11">
        <f t="shared" ref="AC70" si="41">AC68+_xlfn.CONFIDENCE.NORM(0.05,AC69,19)</f>
        <v>4.4504081784832797E-3</v>
      </c>
      <c r="AD70" s="11">
        <f t="shared" ref="AD70" si="42">AD68+_xlfn.CONFIDENCE.NORM(0.05,AD69,19)</f>
        <v>1049.3003479958854</v>
      </c>
      <c r="AE70" s="11">
        <f t="shared" ref="AE70" si="43">AE68+_xlfn.CONFIDENCE.NORM(0.05,AE69,19)</f>
        <v>4.0067572239758436E-3</v>
      </c>
      <c r="AF70" s="11">
        <f t="shared" ref="AF70" si="44">AF68+_xlfn.CONFIDENCE.NORM(0.05,AF69,19)</f>
        <v>916.87424787617465</v>
      </c>
      <c r="AG70" s="11">
        <f t="shared" ref="AG70" si="45">AG68+_xlfn.CONFIDENCE.NORM(0.05,AG69,19)</f>
        <v>6.986280151470254E-3</v>
      </c>
      <c r="AH70" s="11">
        <f t="shared" ref="AH70" si="46">AH68+_xlfn.CONFIDENCE.NORM(0.05,AH69,19)</f>
        <v>1814.5124558161783</v>
      </c>
      <c r="AI70" s="11">
        <f t="shared" ref="AI70" si="47">AI68+_xlfn.CONFIDENCE.NORM(0.05,AI69,19)</f>
        <v>1.5457278571826989E-3</v>
      </c>
      <c r="AJ70" s="11">
        <f t="shared" ref="AJ70" si="48">AJ68+_xlfn.CONFIDENCE.NORM(0.05,AJ69,19)</f>
        <v>58.87196789780738</v>
      </c>
      <c r="AK70" s="11">
        <f t="shared" ref="AK70" si="49">AK68+_xlfn.CONFIDENCE.NORM(0.05,AK69,19)</f>
        <v>0.23644614729748031</v>
      </c>
      <c r="AL70" s="11">
        <f t="shared" ref="AL70" si="50">AL68+_xlfn.CONFIDENCE.NORM(0.05,AL69,19)</f>
        <v>6.1273050402004516</v>
      </c>
      <c r="AM70" s="11">
        <f t="shared" ref="AM70" si="51">AM68+_xlfn.CONFIDENCE.NORM(0.05,AM69,19)</f>
        <v>0.14024451274590846</v>
      </c>
      <c r="AN70" s="11">
        <f t="shared" ref="AN70" si="52">AN68+_xlfn.CONFIDENCE.NORM(0.05,AN69,19)</f>
        <v>0.75512770851802269</v>
      </c>
      <c r="AO70" s="11">
        <f t="shared" ref="AO70" si="53">AO68+_xlfn.CONFIDENCE.NORM(0.05,AO69,19)</f>
        <v>0.84315239768480732</v>
      </c>
      <c r="AP70" s="11">
        <f t="shared" ref="AP70" si="54">AP68+_xlfn.CONFIDENCE.NORM(0.05,AP69,19)</f>
        <v>1.5737962836852748</v>
      </c>
      <c r="AQ70" s="11">
        <f t="shared" ref="AQ70" si="55">AQ68+_xlfn.CONFIDENCE.NORM(0.05,AQ69,19)</f>
        <v>1.1189503325522687</v>
      </c>
      <c r="AR70" s="11">
        <f t="shared" ref="AR70" si="56">AR68+_xlfn.CONFIDENCE.NORM(0.05,AR69,19)</f>
        <v>1.9723238686789192E-2</v>
      </c>
      <c r="AS70" s="11">
        <f t="shared" ref="AS70" si="57">AS68+_xlfn.CONFIDENCE.NORM(0.05,AS69,19)</f>
        <v>0.13001113021445898</v>
      </c>
      <c r="AT70" s="11">
        <f t="shared" ref="AT70" si="58">AT68+_xlfn.CONFIDENCE.NORM(0.05,AT69,19)</f>
        <v>0.31263742300779518</v>
      </c>
      <c r="AU70" s="11">
        <f t="shared" ref="AU70" si="59">AU68+_xlfn.CONFIDENCE.NORM(0.05,AU69,19)</f>
        <v>2.5109506163939384</v>
      </c>
      <c r="AV70" s="11">
        <f t="shared" ref="AV70" si="60">AV68+_xlfn.CONFIDENCE.NORM(0.05,AV69,19)</f>
        <v>0.31306261973785687</v>
      </c>
      <c r="AW70" s="11">
        <f t="shared" ref="AW70" si="61">AW68+_xlfn.CONFIDENCE.NORM(0.05,AW69,19)</f>
        <v>3.0886048997376778</v>
      </c>
      <c r="AX70" s="11">
        <f t="shared" ref="AX70" si="62">AX68+_xlfn.CONFIDENCE.NORM(0.05,AX69,19)</f>
        <v>79.275725118912618</v>
      </c>
      <c r="AY70" s="11">
        <f t="shared" ref="AY70" si="63">AY68+_xlfn.CONFIDENCE.NORM(0.05,AY69,19)</f>
        <v>1.4053838006924066</v>
      </c>
      <c r="AZ70" s="11">
        <f t="shared" ref="AZ70" si="64">AZ68+_xlfn.CONFIDENCE.NORM(0.05,AZ69,19)</f>
        <v>3.6043105261429675E-2</v>
      </c>
      <c r="BA70" s="11">
        <f t="shared" ref="BA70" si="65">BA68+_xlfn.CONFIDENCE.NORM(0.05,BA69,19)</f>
        <v>8.995441435273694</v>
      </c>
      <c r="BB70" s="11">
        <f t="shared" ref="BB70" si="66">BB68+_xlfn.CONFIDENCE.NORM(0.05,BB69,19)</f>
        <v>5.425848614644023E-2</v>
      </c>
      <c r="BC70" s="11">
        <f t="shared" ref="BC70" si="67">BC68+_xlfn.CONFIDENCE.NORM(0.05,BC69,19)</f>
        <v>142.07415158691813</v>
      </c>
      <c r="BD70" s="11">
        <f t="shared" ref="BD70" si="68">BD68+_xlfn.CONFIDENCE.NORM(0.05,BD69,19)</f>
        <v>5.7605819560153382</v>
      </c>
      <c r="BE70" s="11">
        <f t="shared" ref="BE70" si="69">BE68+_xlfn.CONFIDENCE.NORM(0.05,BE69,19)</f>
        <v>3.5872365221237629E-2</v>
      </c>
      <c r="BF70" s="11">
        <f t="shared" ref="BF70" si="70">BF68+_xlfn.CONFIDENCE.NORM(0.05,BF69,19)</f>
        <v>10.660699734344602</v>
      </c>
      <c r="BG70" s="11">
        <f t="shared" ref="BG70" si="71">BG68+_xlfn.CONFIDENCE.NORM(0.05,BG69,19)</f>
        <v>0.40026385156192418</v>
      </c>
      <c r="BH70" s="11">
        <f t="shared" ref="BH70" si="72">BH68+_xlfn.CONFIDENCE.NORM(0.05,BH69,19)</f>
        <v>283.85560633198571</v>
      </c>
      <c r="BI70" s="11">
        <f t="shared" ref="BI70" si="73">BI68+_xlfn.CONFIDENCE.NORM(0.05,BI69,19)</f>
        <v>0.31511597913008582</v>
      </c>
      <c r="BJ70" s="11">
        <f t="shared" ref="BJ70" si="74">BJ68+_xlfn.CONFIDENCE.NORM(0.05,BJ69,19)</f>
        <v>3.8420561212305522</v>
      </c>
      <c r="BK70" s="11">
        <f t="shared" ref="BK70" si="75">BK68+_xlfn.CONFIDENCE.NORM(0.05,BK69,19)</f>
        <v>3.9956046407198329E-3</v>
      </c>
      <c r="BL70" s="11">
        <f t="shared" ref="BL70" si="76">BL68+_xlfn.CONFIDENCE.NORM(0.05,BL69,19)</f>
        <v>0.56640332182952158</v>
      </c>
      <c r="BM70" s="11">
        <f t="shared" ref="BM70" si="77">BM68+_xlfn.CONFIDENCE.NORM(0.05,BM69,19)</f>
        <v>4.4085626685945529</v>
      </c>
      <c r="BN70" s="11">
        <f t="shared" ref="BN70" si="78">BN68+_xlfn.CONFIDENCE.NORM(0.05,BN69,19)</f>
        <v>395.22223912532382</v>
      </c>
      <c r="BO70" s="11">
        <f t="shared" ref="BO70" si="79">BO68+_xlfn.CONFIDENCE.NORM(0.05,BO69,19)</f>
        <v>11.634015127517079</v>
      </c>
      <c r="BP70" s="14">
        <f t="shared" ref="BP70" si="80">BP68+_xlfn.CONFIDENCE.NORM(0.05,BP69,19)</f>
        <v>-2.1831166575208476</v>
      </c>
    </row>
    <row r="71" spans="2:68" x14ac:dyDescent="0.25">
      <c r="B71" s="3" t="s">
        <v>62</v>
      </c>
      <c r="C71" s="11">
        <f>C68-_xlfn.CONFIDENCE.NORM(0.05,C69,19)</f>
        <v>23946.67475803275</v>
      </c>
      <c r="D71" s="11">
        <f t="shared" ref="D71:BJ71" si="81">D68-_xlfn.CONFIDENCE.NORM(0.05,D69,19)</f>
        <v>209963.50910722426</v>
      </c>
      <c r="E71" s="11">
        <f t="shared" si="81"/>
        <v>935.24083180228524</v>
      </c>
      <c r="F71" s="11">
        <f t="shared" si="81"/>
        <v>23577.863554216845</v>
      </c>
      <c r="G71" s="11">
        <f t="shared" si="81"/>
        <v>536.70734773491222</v>
      </c>
      <c r="H71" s="11">
        <f t="shared" si="81"/>
        <v>0.8258799664860873</v>
      </c>
      <c r="I71" s="11">
        <f t="shared" si="81"/>
        <v>1.678510317925598</v>
      </c>
      <c r="J71" s="11">
        <f t="shared" si="81"/>
        <v>32.104803112789973</v>
      </c>
      <c r="K71" s="11">
        <f t="shared" si="81"/>
        <v>741.23048522290094</v>
      </c>
      <c r="L71" s="11">
        <f t="shared" si="81"/>
        <v>0.79722784564523674</v>
      </c>
      <c r="M71" s="11">
        <f t="shared" si="81"/>
        <v>3.0285542417388361E-3</v>
      </c>
      <c r="N71" s="11">
        <f t="shared" si="81"/>
        <v>891.11575116924973</v>
      </c>
      <c r="O71" s="11">
        <f t="shared" si="81"/>
        <v>2.6734678634817185E-3</v>
      </c>
      <c r="P71" s="11">
        <f t="shared" si="81"/>
        <v>755.55109527781633</v>
      </c>
      <c r="Q71" s="11">
        <f t="shared" si="81"/>
        <v>4.5242755705356373E-3</v>
      </c>
      <c r="R71" s="11">
        <f t="shared" si="81"/>
        <v>1465.7686680358288</v>
      </c>
      <c r="S71" s="11">
        <f t="shared" si="81"/>
        <v>1.009857908594553E-2</v>
      </c>
      <c r="T71" s="11">
        <f t="shared" si="81"/>
        <v>1.917668418741105E-4</v>
      </c>
      <c r="U71" s="11">
        <f t="shared" si="81"/>
        <v>0.42395696128033594</v>
      </c>
      <c r="V71" s="11">
        <f t="shared" si="81"/>
        <v>4.2888057225600811</v>
      </c>
      <c r="W71" s="11">
        <f t="shared" si="81"/>
        <v>11.703189308823475</v>
      </c>
      <c r="X71" s="11">
        <f t="shared" si="81"/>
        <v>0.86211918156122735</v>
      </c>
      <c r="Y71" s="11">
        <f t="shared" si="81"/>
        <v>1.7153593771444546</v>
      </c>
      <c r="Z71" s="11">
        <f t="shared" si="81"/>
        <v>24.525344573704952</v>
      </c>
      <c r="AA71" s="11">
        <f t="shared" si="81"/>
        <v>631.62826270510618</v>
      </c>
      <c r="AB71" s="11">
        <f t="shared" si="81"/>
        <v>0.62538070105748089</v>
      </c>
      <c r="AC71" s="11">
        <f t="shared" si="81"/>
        <v>3.3082851548500549E-3</v>
      </c>
      <c r="AD71" s="11">
        <f t="shared" si="81"/>
        <v>911.83427867078171</v>
      </c>
      <c r="AE71" s="11">
        <f t="shared" si="81"/>
        <v>3.0128294426908231E-3</v>
      </c>
      <c r="AF71" s="11">
        <f t="shared" si="81"/>
        <v>802.00929879049227</v>
      </c>
      <c r="AG71" s="11">
        <f t="shared" si="81"/>
        <v>4.8894265151964138E-3</v>
      </c>
      <c r="AH71" s="11">
        <f t="shared" si="81"/>
        <v>1526.6419041838217</v>
      </c>
      <c r="AI71" s="11">
        <f t="shared" si="81"/>
        <v>1.3815121428173008E-3</v>
      </c>
      <c r="AJ71" s="11">
        <f t="shared" si="81"/>
        <v>50.534432102192596</v>
      </c>
      <c r="AK71" s="11">
        <f t="shared" si="81"/>
        <v>0.22452718603585309</v>
      </c>
      <c r="AL71" s="11">
        <f t="shared" si="81"/>
        <v>5.6764949597995491</v>
      </c>
      <c r="AM71" s="11">
        <f t="shared" si="81"/>
        <v>0.12884882058742483</v>
      </c>
      <c r="AN71" s="11">
        <f t="shared" si="81"/>
        <v>0.72685095814864387</v>
      </c>
      <c r="AO71" s="11">
        <f t="shared" si="81"/>
        <v>0.76826093564852627</v>
      </c>
      <c r="AP71" s="11">
        <f t="shared" si="81"/>
        <v>1.373363716314725</v>
      </c>
      <c r="AQ71" s="11">
        <f t="shared" si="81"/>
        <v>1.078596334114398</v>
      </c>
      <c r="AR71" s="11">
        <f t="shared" si="81"/>
        <v>8.1290013132108117E-3</v>
      </c>
      <c r="AS71" s="11">
        <f t="shared" si="81"/>
        <v>8.7536069785540946E-2</v>
      </c>
      <c r="AT71" s="11">
        <f t="shared" si="81"/>
        <v>0.16587844365887147</v>
      </c>
      <c r="AU71" s="11">
        <f t="shared" si="81"/>
        <v>2.4391427169393949</v>
      </c>
      <c r="AV71" s="11">
        <f t="shared" si="81"/>
        <v>0.1661040469288097</v>
      </c>
      <c r="AW71" s="11">
        <f t="shared" si="81"/>
        <v>2.8791551002623232</v>
      </c>
      <c r="AX71" s="11">
        <f t="shared" si="81"/>
        <v>76.416274881087389</v>
      </c>
      <c r="AY71" s="11">
        <f t="shared" si="81"/>
        <v>1.2775095326409267</v>
      </c>
      <c r="AZ71" s="11">
        <f t="shared" si="81"/>
        <v>3.2008494738570328E-2</v>
      </c>
      <c r="BA71" s="11">
        <f t="shared" si="81"/>
        <v>6.8792918980596358</v>
      </c>
      <c r="BB71" s="11">
        <f t="shared" si="81"/>
        <v>4.7638713853559764E-2</v>
      </c>
      <c r="BC71" s="11">
        <f t="shared" si="81"/>
        <v>132.80634174641514</v>
      </c>
      <c r="BD71" s="11">
        <f t="shared" si="81"/>
        <v>5.124804710651329</v>
      </c>
      <c r="BE71" s="11">
        <f t="shared" si="81"/>
        <v>3.2462034778762375E-2</v>
      </c>
      <c r="BF71" s="11">
        <f t="shared" si="81"/>
        <v>9.6347802656553991</v>
      </c>
      <c r="BG71" s="11">
        <f t="shared" si="81"/>
        <v>0.39029881510474246</v>
      </c>
      <c r="BH71" s="11">
        <f t="shared" si="81"/>
        <v>277.60536700134759</v>
      </c>
      <c r="BI71" s="11">
        <f t="shared" si="81"/>
        <v>0.30290535420324749</v>
      </c>
      <c r="BJ71" s="11">
        <f t="shared" si="81"/>
        <v>3.7568638787694484</v>
      </c>
      <c r="BK71" s="11">
        <f t="shared" ref="BK71:BP71" si="82">BK68-_xlfn.CONFIDENCE.NORM(0.05,BK69,19)</f>
        <v>3.2939686926134995E-3</v>
      </c>
      <c r="BL71" s="11">
        <f t="shared" si="82"/>
        <v>0.53732334483714517</v>
      </c>
      <c r="BM71" s="11">
        <f t="shared" si="82"/>
        <v>4.0234639980721143</v>
      </c>
      <c r="BN71" s="11">
        <f t="shared" si="82"/>
        <v>373.92500087467619</v>
      </c>
      <c r="BO71" s="11">
        <f t="shared" si="82"/>
        <v>11.005318205816254</v>
      </c>
      <c r="BP71" s="14">
        <f t="shared" si="82"/>
        <v>-2.2383766758124857</v>
      </c>
    </row>
    <row r="72" spans="2:68" ht="15.75" thickBot="1" x14ac:dyDescent="0.3">
      <c r="B72" s="4" t="s">
        <v>63</v>
      </c>
      <c r="C72" s="15">
        <f>ABS(100*C69/C68)</f>
        <v>11.854648756754946</v>
      </c>
      <c r="D72" s="15">
        <f t="shared" ref="D72:BJ72" si="83">ABS(100*D69/D68)</f>
        <v>17.24111923931828</v>
      </c>
      <c r="E72" s="15">
        <f t="shared" si="83"/>
        <v>5.3599853088143279</v>
      </c>
      <c r="F72" s="15">
        <f t="shared" si="83"/>
        <v>8.813482230768539</v>
      </c>
      <c r="G72" s="15">
        <f t="shared" si="83"/>
        <v>9.0019385752099712</v>
      </c>
      <c r="H72" s="15">
        <f t="shared" si="83"/>
        <v>2.3023652541554194</v>
      </c>
      <c r="I72" s="15">
        <f t="shared" si="83"/>
        <v>5.2552248899506884</v>
      </c>
      <c r="J72" s="15">
        <f t="shared" si="83"/>
        <v>7.634563041896989</v>
      </c>
      <c r="K72" s="15">
        <f t="shared" si="83"/>
        <v>4.6225073929102978</v>
      </c>
      <c r="L72" s="15">
        <f t="shared" si="83"/>
        <v>1.0136162760420253</v>
      </c>
      <c r="M72" s="15">
        <f t="shared" si="83"/>
        <v>32.442640385887685</v>
      </c>
      <c r="N72" s="15">
        <f t="shared" si="83"/>
        <v>16.527610019631442</v>
      </c>
      <c r="O72" s="15">
        <f t="shared" si="83"/>
        <v>30.963741912556802</v>
      </c>
      <c r="P72" s="15">
        <f t="shared" si="83"/>
        <v>15.672288918941856</v>
      </c>
      <c r="Q72" s="15">
        <f t="shared" si="83"/>
        <v>37.81714151410587</v>
      </c>
      <c r="R72" s="15">
        <f t="shared" si="83"/>
        <v>19.753258193233542</v>
      </c>
      <c r="S72" s="15">
        <f t="shared" si="83"/>
        <v>6.9286880604098036</v>
      </c>
      <c r="T72" s="15">
        <f t="shared" si="83"/>
        <v>16.261988099242277</v>
      </c>
      <c r="U72" s="15">
        <f t="shared" si="83"/>
        <v>17.136036951560314</v>
      </c>
      <c r="V72" s="15">
        <f t="shared" si="83"/>
        <v>12.943537542559868</v>
      </c>
      <c r="W72" s="15">
        <f t="shared" si="83"/>
        <v>10.654391684585473</v>
      </c>
      <c r="X72" s="15">
        <f t="shared" si="83"/>
        <v>1.5844436989624409</v>
      </c>
      <c r="Y72" s="15">
        <f t="shared" si="83"/>
        <v>7.2884079653885587</v>
      </c>
      <c r="Z72" s="15">
        <f t="shared" si="83"/>
        <v>6.6555204890467552</v>
      </c>
      <c r="AA72" s="15">
        <f t="shared" si="83"/>
        <v>5.6390517186233406</v>
      </c>
      <c r="AB72" s="15">
        <f t="shared" si="83"/>
        <v>2.2219899185793262</v>
      </c>
      <c r="AC72" s="15">
        <f t="shared" si="83"/>
        <v>32.738065206919458</v>
      </c>
      <c r="AD72" s="15">
        <f t="shared" si="83"/>
        <v>15.588948285499088</v>
      </c>
      <c r="AE72" s="15">
        <f t="shared" si="83"/>
        <v>31.489952012410534</v>
      </c>
      <c r="AF72" s="15">
        <f t="shared" si="83"/>
        <v>14.861744111443743</v>
      </c>
      <c r="AG72" s="15">
        <f t="shared" si="83"/>
        <v>39.267871819320746</v>
      </c>
      <c r="AH72" s="15">
        <f t="shared" si="83"/>
        <v>19.161495836628148</v>
      </c>
      <c r="AI72" s="15">
        <f t="shared" si="83"/>
        <v>12.476279409003391</v>
      </c>
      <c r="AJ72" s="15">
        <f t="shared" si="83"/>
        <v>16.948204399821613</v>
      </c>
      <c r="AK72" s="15">
        <f t="shared" si="83"/>
        <v>5.750310751176908</v>
      </c>
      <c r="AL72" s="15">
        <f t="shared" si="83"/>
        <v>8.4937697850089293</v>
      </c>
      <c r="AM72" s="15">
        <f t="shared" si="83"/>
        <v>9.4181690129284661</v>
      </c>
      <c r="AN72" s="15">
        <f t="shared" si="83"/>
        <v>4.2434223098429058</v>
      </c>
      <c r="AO72" s="15">
        <f t="shared" si="83"/>
        <v>10.336037246107756</v>
      </c>
      <c r="AP72" s="15">
        <f t="shared" si="83"/>
        <v>15.124926914465927</v>
      </c>
      <c r="AQ72" s="15">
        <f t="shared" si="83"/>
        <v>4.0839195277154445</v>
      </c>
      <c r="AR72" s="15">
        <f t="shared" si="83"/>
        <v>92.578633959591997</v>
      </c>
      <c r="AS72" s="15">
        <f t="shared" si="83"/>
        <v>43.421939399938154</v>
      </c>
      <c r="AT72" s="15">
        <f t="shared" si="83"/>
        <v>68.208272361376402</v>
      </c>
      <c r="AU72" s="15">
        <f t="shared" si="83"/>
        <v>3.226172201011436</v>
      </c>
      <c r="AV72" s="15">
        <f t="shared" si="83"/>
        <v>68.208270318476522</v>
      </c>
      <c r="AW72" s="15">
        <f t="shared" si="83"/>
        <v>7.8054385532064803</v>
      </c>
      <c r="AX72" s="15">
        <f t="shared" si="83"/>
        <v>4.0845569427828581</v>
      </c>
      <c r="AY72" s="15">
        <f t="shared" si="83"/>
        <v>10.600063428346244</v>
      </c>
      <c r="AZ72" s="15">
        <f t="shared" si="83"/>
        <v>13.185359815010864</v>
      </c>
      <c r="BA72" s="15">
        <f t="shared" si="83"/>
        <v>29.646172041077325</v>
      </c>
      <c r="BB72" s="15">
        <f t="shared" si="83"/>
        <v>14.448059116101042</v>
      </c>
      <c r="BC72" s="15">
        <f t="shared" si="83"/>
        <v>7.4982842875953315</v>
      </c>
      <c r="BD72" s="15">
        <f t="shared" si="83"/>
        <v>12.989422087413297</v>
      </c>
      <c r="BE72" s="15">
        <f t="shared" si="83"/>
        <v>11.099049435169281</v>
      </c>
      <c r="BF72" s="15">
        <f t="shared" si="83"/>
        <v>11.241975999563182</v>
      </c>
      <c r="BG72" s="15">
        <f t="shared" si="83"/>
        <v>2.8033111208413239</v>
      </c>
      <c r="BH72" s="15">
        <f t="shared" si="83"/>
        <v>2.4757442705550505</v>
      </c>
      <c r="BI72" s="15">
        <f t="shared" si="83"/>
        <v>4.3940311769613603</v>
      </c>
      <c r="BJ72" s="15">
        <f t="shared" si="83"/>
        <v>2.4933134921253992</v>
      </c>
      <c r="BK72" s="15">
        <f t="shared" ref="BK72:BP72" si="84">ABS(100*BK69/BK68)</f>
        <v>21.406143476612382</v>
      </c>
      <c r="BL72" s="15">
        <f t="shared" si="84"/>
        <v>5.8595090931028491</v>
      </c>
      <c r="BM72" s="15">
        <f t="shared" si="84"/>
        <v>10.157077294725465</v>
      </c>
      <c r="BN72" s="15">
        <f t="shared" si="84"/>
        <v>6.158040103036357</v>
      </c>
      <c r="BO72" s="15">
        <f t="shared" si="84"/>
        <v>6.1759875159591049</v>
      </c>
      <c r="BP72" s="16">
        <f t="shared" si="84"/>
        <v>2.779526117961133</v>
      </c>
    </row>
  </sheetData>
  <conditionalFormatting sqref="C22:BP22 C47:BP47 C72:BP72">
    <cfRule type="cellIs" dxfId="1" priority="6" operator="lessThan">
      <formula>5</formula>
    </cfRule>
  </conditionalFormatting>
  <conditionalFormatting sqref="C17:BP17 C42:BP42 C67:BP67">
    <cfRule type="cellIs" dxfId="0" priority="5" operator="greater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Analisis-STATGraph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2016-02-04T10:00:33Z</dcterms:modified>
</cp:coreProperties>
</file>